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3"/>
  </bookViews>
  <sheets>
    <sheet name="BalanceSheet" sheetId="1" r:id="rId1"/>
    <sheet name="IncomeStat." sheetId="2" r:id="rId2"/>
    <sheet name="Equity" sheetId="3" r:id="rId3"/>
    <sheet name="CashFlow" sheetId="4" r:id="rId4"/>
  </sheets>
  <definedNames>
    <definedName name="_xlnm.Print_Area" localSheetId="0">'BalanceSheet'!$A$1:$H$51</definedName>
    <definedName name="_xlnm.Print_Area" localSheetId="3">'CashFlow'!$A$1:$F$34</definedName>
    <definedName name="_xlnm.Print_Area" localSheetId="2">'Equity'!$A$1:$H$47</definedName>
  </definedNames>
  <calcPr fullCalcOnLoad="1"/>
</workbook>
</file>

<file path=xl/sharedStrings.xml><?xml version="1.0" encoding="utf-8"?>
<sst xmlns="http://schemas.openxmlformats.org/spreadsheetml/2006/main" count="118" uniqueCount="87">
  <si>
    <t>Revenue</t>
  </si>
  <si>
    <t>Total</t>
  </si>
  <si>
    <t xml:space="preserve">As at </t>
  </si>
  <si>
    <t>Property, Plant &amp; Equipment</t>
  </si>
  <si>
    <t>Intangible Assets</t>
  </si>
  <si>
    <t>Current Assets</t>
  </si>
  <si>
    <t>Inventories</t>
  </si>
  <si>
    <t>Debtors</t>
  </si>
  <si>
    <t>Current Liabilities</t>
  </si>
  <si>
    <t>Taxation</t>
  </si>
  <si>
    <t>Reserves</t>
  </si>
  <si>
    <t>Long Term Liabilities</t>
  </si>
  <si>
    <t>Finance costs</t>
  </si>
  <si>
    <t>GEORGE KENT (MALAYSIA) BERHAD</t>
  </si>
  <si>
    <t>31 January 2002</t>
  </si>
  <si>
    <t>RM'000</t>
  </si>
  <si>
    <t>Contracts-in-progress</t>
  </si>
  <si>
    <t>Short term investments</t>
  </si>
  <si>
    <t>Tax recoverable</t>
  </si>
  <si>
    <t>Lease liabilities</t>
  </si>
  <si>
    <t>Amount due to an associated company</t>
  </si>
  <si>
    <t>Share of profit of associated companies</t>
  </si>
  <si>
    <t>Net Current Liabilities</t>
  </si>
  <si>
    <t>Financed by:</t>
  </si>
  <si>
    <t>Capital and reserves</t>
  </si>
  <si>
    <t>At 1 February 2001</t>
  </si>
  <si>
    <t xml:space="preserve">Currency translation </t>
  </si>
  <si>
    <t>difference</t>
  </si>
  <si>
    <t>At 1 February 2002</t>
  </si>
  <si>
    <t>Note</t>
  </si>
  <si>
    <t>Associated Companies</t>
  </si>
  <si>
    <t>Investments</t>
  </si>
  <si>
    <t>Cash and bank balances</t>
  </si>
  <si>
    <t>Trade &amp; other creditors</t>
  </si>
  <si>
    <t>Overdraft &amp; short term borrowings</t>
  </si>
  <si>
    <t>Share capital</t>
  </si>
  <si>
    <t>Shareholders' Fund</t>
  </si>
  <si>
    <t xml:space="preserve">3 months ended </t>
  </si>
  <si>
    <t>Cost of sales</t>
  </si>
  <si>
    <t>Gross profit</t>
  </si>
  <si>
    <t>Other operating income</t>
  </si>
  <si>
    <t>Operating expenses</t>
  </si>
  <si>
    <t>Basic earnings per share (sen)</t>
  </si>
  <si>
    <t>Diluted earnings per share (sen)</t>
  </si>
  <si>
    <t>The Condensed Consolidated Income Statements should be read in conjunction with the Annual Report for the year ended 31 January 2002.</t>
  </si>
  <si>
    <t>Share</t>
  </si>
  <si>
    <t>premium</t>
  </si>
  <si>
    <t>capital</t>
  </si>
  <si>
    <t>Currency</t>
  </si>
  <si>
    <t>translation</t>
  </si>
  <si>
    <t>deficit</t>
  </si>
  <si>
    <t>Retained profit/</t>
  </si>
  <si>
    <t>(Accumulated</t>
  </si>
  <si>
    <t>loss)</t>
  </si>
  <si>
    <t>Revaluation</t>
  </si>
  <si>
    <t>reserve</t>
  </si>
  <si>
    <t>The Condensed Consolidated Statement of Changes in Equity should be read in conjunction with the Annual Report for the year ended 31 January 2002.</t>
  </si>
  <si>
    <t>The Condensed Consolidated Cash Flow Statement should be read in conjunction with the Annual Report for the year ended 31 January 2002.</t>
  </si>
  <si>
    <t>Minority interests</t>
  </si>
  <si>
    <t>Profit/(loss) after tax</t>
  </si>
  <si>
    <t>Profit/(loss) before tax</t>
  </si>
  <si>
    <t>The Condensed Consolidated Balance Sheet should be read in conjunction with the Annual Report for the year ended 31 January 2002.</t>
  </si>
  <si>
    <t>Net Increase in Cash &amp; Cash Equivalents</t>
  </si>
  <si>
    <t>N/A</t>
  </si>
  <si>
    <t>Net cash flow from operating activities</t>
  </si>
  <si>
    <t>Net cash flow from investing activities</t>
  </si>
  <si>
    <t>Net cash flow from financing activities</t>
  </si>
  <si>
    <t>Interest written back</t>
  </si>
  <si>
    <t>31 January</t>
  </si>
  <si>
    <t xml:space="preserve">Provision for diminution in value of </t>
  </si>
  <si>
    <t>investments</t>
  </si>
  <si>
    <t>Condensed Consolidated Income Statements for the year ended 31 January 2003</t>
  </si>
  <si>
    <t xml:space="preserve">Year ended </t>
  </si>
  <si>
    <t>Condensed Consolidated Balance Sheet As At 31 January 2003</t>
  </si>
  <si>
    <t>31 January 2003</t>
  </si>
  <si>
    <t>Profit for the year</t>
  </si>
  <si>
    <t>Year ended</t>
  </si>
  <si>
    <t>At 31 January 2003</t>
  </si>
  <si>
    <t>At 31 January 2002</t>
  </si>
  <si>
    <t>Condensed Consolidated Cash Flow Statement for year ended 31 January 2003</t>
  </si>
  <si>
    <t>Restated</t>
  </si>
  <si>
    <t>Profit/(loss) from operations</t>
  </si>
  <si>
    <t>Loss for the year</t>
  </si>
  <si>
    <t>Net profit/(loss) for the year</t>
  </si>
  <si>
    <t>Condensed Consolidated Statement of Changes in Equity for the year ended 31 January 2003</t>
  </si>
  <si>
    <t>Cash &amp; Cash Equivalents at 1 February</t>
  </si>
  <si>
    <t>Cash &amp; Cash Equivalents at 31 January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</si>
</sst>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m/d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4" xfId="15" applyNumberFormat="1" applyBorder="1" applyAlignment="1">
      <alignment horizontal="center"/>
    </xf>
    <xf numFmtId="165" fontId="0" fillId="0" borderId="5" xfId="15" applyNumberFormat="1" applyBorder="1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6" xfId="15" applyNumberFormat="1" applyBorder="1" applyAlignment="1">
      <alignment horizontal="center"/>
    </xf>
    <xf numFmtId="165" fontId="0" fillId="0" borderId="7" xfId="15" applyNumberFormat="1" applyBorder="1" applyAlignment="1">
      <alignment horizontal="center"/>
    </xf>
    <xf numFmtId="165" fontId="0" fillId="0" borderId="8" xfId="15" applyNumberFormat="1" applyBorder="1" applyAlignment="1">
      <alignment horizontal="center"/>
    </xf>
    <xf numFmtId="165" fontId="0" fillId="0" borderId="9" xfId="15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15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justify"/>
    </xf>
    <xf numFmtId="43" fontId="0" fillId="0" borderId="0" xfId="15" applyNumberFormat="1" applyBorder="1" applyAlignment="1">
      <alignment horizontal="center"/>
    </xf>
    <xf numFmtId="43" fontId="0" fillId="0" borderId="5" xfId="15" applyBorder="1" applyAlignment="1">
      <alignment horizontal="center"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43" fontId="0" fillId="0" borderId="0" xfId="15" applyBorder="1" applyAlignment="1">
      <alignment horizontal="center"/>
    </xf>
    <xf numFmtId="0" fontId="0" fillId="0" borderId="0" xfId="0" applyFont="1" applyAlignment="1" quotePrefix="1">
      <alignment/>
    </xf>
    <xf numFmtId="165" fontId="0" fillId="0" borderId="0" xfId="15" applyNumberFormat="1" applyFont="1" applyBorder="1" applyAlignment="1" quotePrefix="1">
      <alignment horizontal="center"/>
    </xf>
    <xf numFmtId="0" fontId="2" fillId="0" borderId="1" xfId="0" applyFont="1" applyBorder="1" applyAlignment="1" quotePrefix="1">
      <alignment/>
    </xf>
    <xf numFmtId="15" fontId="0" fillId="0" borderId="0" xfId="0" applyNumberFormat="1" applyFont="1" applyBorder="1" applyAlignment="1" quotePrefix="1">
      <alignment horizontal="center"/>
    </xf>
    <xf numFmtId="43" fontId="0" fillId="0" borderId="5" xfId="15" applyFont="1" applyBorder="1" applyAlignment="1">
      <alignment horizontal="right"/>
    </xf>
    <xf numFmtId="165" fontId="0" fillId="0" borderId="0" xfId="0" applyNumberForma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1" xfId="15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42</xdr:row>
      <xdr:rowOff>66675</xdr:rowOff>
    </xdr:from>
    <xdr:ext cx="76200" cy="200025"/>
    <xdr:sp>
      <xdr:nvSpPr>
        <xdr:cNvPr id="1" name="TextBox 5"/>
        <xdr:cNvSpPr txBox="1">
          <a:spLocks noChangeArrowheads="1"/>
        </xdr:cNvSpPr>
      </xdr:nvSpPr>
      <xdr:spPr>
        <a:xfrm>
          <a:off x="1466850" y="673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43</xdr:row>
      <xdr:rowOff>0</xdr:rowOff>
    </xdr:from>
    <xdr:ext cx="76200" cy="200025"/>
    <xdr:sp>
      <xdr:nvSpPr>
        <xdr:cNvPr id="2" name="TextBox 6"/>
        <xdr:cNvSpPr txBox="1">
          <a:spLocks noChangeArrowheads="1"/>
        </xdr:cNvSpPr>
      </xdr:nvSpPr>
      <xdr:spPr>
        <a:xfrm>
          <a:off x="1514475" y="682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31</xdr:row>
      <xdr:rowOff>66675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419100" y="509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32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466725" y="519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F7" sqref="F7"/>
    </sheetView>
  </sheetViews>
  <sheetFormatPr defaultColWidth="9.140625" defaultRowHeight="12.75"/>
  <cols>
    <col min="1" max="1" width="3.7109375" style="0" customWidth="1"/>
    <col min="2" max="2" width="32.7109375" style="0" customWidth="1"/>
    <col min="3" max="3" width="2.7109375" style="0" customWidth="1"/>
    <col min="4" max="4" width="7.7109375" style="2" customWidth="1"/>
    <col min="5" max="5" width="2.7109375" style="0" customWidth="1"/>
    <col min="6" max="6" width="13.28125" style="5" customWidth="1"/>
    <col min="7" max="7" width="4.00390625" style="0" customWidth="1"/>
    <col min="8" max="8" width="13.421875" style="5" customWidth="1"/>
  </cols>
  <sheetData>
    <row r="1" ht="12.75">
      <c r="A1" s="1" t="s">
        <v>13</v>
      </c>
    </row>
    <row r="3" ht="12.75">
      <c r="A3" s="1" t="s">
        <v>73</v>
      </c>
    </row>
    <row r="4" ht="12.75">
      <c r="A4" s="1"/>
    </row>
    <row r="5" ht="12.75">
      <c r="H5" s="39" t="s">
        <v>80</v>
      </c>
    </row>
    <row r="6" spans="6:8" ht="12.75">
      <c r="F6" s="6" t="s">
        <v>2</v>
      </c>
      <c r="G6" s="2"/>
      <c r="H6" s="6" t="s">
        <v>2</v>
      </c>
    </row>
    <row r="7" spans="6:8" ht="12.75">
      <c r="F7" s="34" t="s">
        <v>74</v>
      </c>
      <c r="G7" s="22"/>
      <c r="H7" s="34" t="s">
        <v>14</v>
      </c>
    </row>
    <row r="8" spans="4:8" ht="12.75">
      <c r="D8" s="22" t="s">
        <v>29</v>
      </c>
      <c r="F8" s="6" t="s">
        <v>15</v>
      </c>
      <c r="G8" s="2"/>
      <c r="H8" s="6" t="s">
        <v>15</v>
      </c>
    </row>
    <row r="10" spans="1:8" ht="12.75">
      <c r="A10" s="1" t="s">
        <v>3</v>
      </c>
      <c r="D10" s="2">
        <v>11</v>
      </c>
      <c r="F10" s="6">
        <v>63349</v>
      </c>
      <c r="G10" s="2"/>
      <c r="H10" s="6">
        <v>73122</v>
      </c>
    </row>
    <row r="11" spans="1:8" ht="12.75">
      <c r="A11" s="10"/>
      <c r="F11" s="6"/>
      <c r="G11" s="2"/>
      <c r="H11" s="6"/>
    </row>
    <row r="12" spans="1:8" ht="12.75">
      <c r="A12" s="1" t="s">
        <v>4</v>
      </c>
      <c r="F12" s="6">
        <v>784</v>
      </c>
      <c r="G12" s="2"/>
      <c r="H12" s="6">
        <v>833</v>
      </c>
    </row>
    <row r="13" spans="1:8" ht="12.75">
      <c r="A13" s="10"/>
      <c r="F13" s="6"/>
      <c r="G13" s="2"/>
      <c r="H13" s="6"/>
    </row>
    <row r="14" spans="1:8" ht="12.75">
      <c r="A14" s="1" t="s">
        <v>30</v>
      </c>
      <c r="D14" s="2">
        <v>1</v>
      </c>
      <c r="F14" s="6">
        <f>11626+F45</f>
        <v>11919.2472</v>
      </c>
      <c r="G14" s="2"/>
      <c r="H14" s="6">
        <f>6831+2792</f>
        <v>9623</v>
      </c>
    </row>
    <row r="15" spans="1:8" ht="12.75">
      <c r="A15" s="10"/>
      <c r="F15" s="6"/>
      <c r="G15" s="2"/>
      <c r="H15" s="6"/>
    </row>
    <row r="16" spans="1:8" ht="12.75">
      <c r="A16" s="1" t="s">
        <v>31</v>
      </c>
      <c r="D16" s="2">
        <v>1</v>
      </c>
      <c r="F16" s="6">
        <v>135</v>
      </c>
      <c r="G16" s="2"/>
      <c r="H16" s="6">
        <f>2927-2792</f>
        <v>135</v>
      </c>
    </row>
    <row r="17" spans="6:8" ht="12.75">
      <c r="F17" s="6"/>
      <c r="G17" s="2"/>
      <c r="H17" s="6"/>
    </row>
    <row r="18" spans="1:8" ht="12.75">
      <c r="A18" s="1" t="s">
        <v>5</v>
      </c>
      <c r="F18" s="6"/>
      <c r="G18" s="2"/>
      <c r="H18" s="6"/>
    </row>
    <row r="19" spans="2:8" ht="12.75">
      <c r="B19" t="s">
        <v>6</v>
      </c>
      <c r="F19" s="18">
        <v>16616</v>
      </c>
      <c r="G19" s="2"/>
      <c r="H19" s="18">
        <v>17338</v>
      </c>
    </row>
    <row r="20" spans="2:8" ht="12.75">
      <c r="B20" t="s">
        <v>16</v>
      </c>
      <c r="F20" s="19">
        <v>2458</v>
      </c>
      <c r="G20" s="2"/>
      <c r="H20" s="19">
        <v>907</v>
      </c>
    </row>
    <row r="21" spans="2:8" ht="12.75">
      <c r="B21" t="s">
        <v>7</v>
      </c>
      <c r="F21" s="19">
        <f>63699+488-3</f>
        <v>64184</v>
      </c>
      <c r="G21" s="2"/>
      <c r="H21" s="19">
        <f>60126+2546</f>
        <v>62672</v>
      </c>
    </row>
    <row r="22" spans="2:8" ht="12.75">
      <c r="B22" t="s">
        <v>17</v>
      </c>
      <c r="F22" s="19">
        <v>27611</v>
      </c>
      <c r="G22" s="2"/>
      <c r="H22" s="19">
        <v>29227</v>
      </c>
    </row>
    <row r="23" spans="2:8" ht="12.75">
      <c r="B23" t="s">
        <v>18</v>
      </c>
      <c r="F23" s="19">
        <v>1500</v>
      </c>
      <c r="G23" s="2"/>
      <c r="H23" s="19">
        <v>1957</v>
      </c>
    </row>
    <row r="24" spans="2:8" ht="12.75">
      <c r="B24" t="s">
        <v>32</v>
      </c>
      <c r="F24" s="20">
        <v>28428</v>
      </c>
      <c r="G24" s="2"/>
      <c r="H24" s="20">
        <v>17805</v>
      </c>
    </row>
    <row r="25" spans="6:8" ht="12.75">
      <c r="F25" s="21">
        <f>SUM(F19:F24)</f>
        <v>140797</v>
      </c>
      <c r="G25" s="2"/>
      <c r="H25" s="21">
        <f>SUM(H19:H24)</f>
        <v>129906</v>
      </c>
    </row>
    <row r="26" spans="6:8" ht="12.75">
      <c r="F26" s="6"/>
      <c r="G26" s="2"/>
      <c r="H26" s="6"/>
    </row>
    <row r="27" spans="1:8" ht="12.75">
      <c r="A27" s="1" t="s">
        <v>8</v>
      </c>
      <c r="F27" s="6"/>
      <c r="G27" s="2"/>
      <c r="H27" s="6"/>
    </row>
    <row r="28" spans="2:8" ht="12.75">
      <c r="B28" t="s">
        <v>33</v>
      </c>
      <c r="F28" s="18">
        <f>-27947-12814</f>
        <v>-40761</v>
      </c>
      <c r="G28" s="2"/>
      <c r="H28" s="18">
        <v>-38013</v>
      </c>
    </row>
    <row r="29" spans="2:8" ht="12.75">
      <c r="B29" t="s">
        <v>34</v>
      </c>
      <c r="D29" s="2">
        <v>12</v>
      </c>
      <c r="F29" s="19">
        <f>-49110-113876</f>
        <v>-162986</v>
      </c>
      <c r="G29" s="2"/>
      <c r="H29" s="19">
        <v>-162096</v>
      </c>
    </row>
    <row r="30" spans="2:9" ht="12.75">
      <c r="B30" t="s">
        <v>9</v>
      </c>
      <c r="F30" s="20">
        <v>-499</v>
      </c>
      <c r="G30" s="2"/>
      <c r="H30" s="20">
        <v>-1311</v>
      </c>
      <c r="I30" s="4"/>
    </row>
    <row r="31" spans="6:8" ht="12.75">
      <c r="F31" s="20">
        <f>SUM(F28:F30)</f>
        <v>-204246</v>
      </c>
      <c r="G31" s="2"/>
      <c r="H31" s="20">
        <f>SUM(H28:H30)</f>
        <v>-201420</v>
      </c>
    </row>
    <row r="32" spans="1:8" ht="18.75" customHeight="1">
      <c r="A32" s="1" t="s">
        <v>22</v>
      </c>
      <c r="F32" s="8">
        <f>+F25+F31</f>
        <v>-63449</v>
      </c>
      <c r="G32" s="2"/>
      <c r="H32" s="8">
        <f>+H25+H31</f>
        <v>-71514</v>
      </c>
    </row>
    <row r="33" spans="6:8" ht="18.75" customHeight="1" thickBot="1">
      <c r="F33" s="9">
        <f>+SUM(F10:F16)+F32</f>
        <v>12738.247199999998</v>
      </c>
      <c r="G33" s="2"/>
      <c r="H33" s="9">
        <f>+SUM(H10:H16)+H32</f>
        <v>12199</v>
      </c>
    </row>
    <row r="34" spans="6:8" ht="12.75">
      <c r="F34" s="6"/>
      <c r="G34" s="2"/>
      <c r="H34" s="6"/>
    </row>
    <row r="35" spans="1:8" ht="12.75">
      <c r="A35" s="1" t="s">
        <v>23</v>
      </c>
      <c r="F35" s="6"/>
      <c r="G35" s="2"/>
      <c r="H35" s="6"/>
    </row>
    <row r="36" spans="1:8" ht="12.75">
      <c r="A36" s="1" t="s">
        <v>24</v>
      </c>
      <c r="F36" s="6"/>
      <c r="G36" s="2"/>
      <c r="H36" s="6"/>
    </row>
    <row r="37" spans="2:8" ht="12.75">
      <c r="B37" t="s">
        <v>35</v>
      </c>
      <c r="F37" s="6">
        <v>42202</v>
      </c>
      <c r="G37" s="2"/>
      <c r="H37" s="6">
        <v>42202</v>
      </c>
    </row>
    <row r="38" spans="2:9" ht="12.75">
      <c r="B38" t="s">
        <v>10</v>
      </c>
      <c r="F38" s="7">
        <f>4100+13132-3652-44279</f>
        <v>-30699</v>
      </c>
      <c r="G38" s="2"/>
      <c r="H38" s="7">
        <v>-31327</v>
      </c>
      <c r="I38" s="31"/>
    </row>
    <row r="39" spans="2:9" ht="12.75">
      <c r="B39" t="s">
        <v>36</v>
      </c>
      <c r="F39" s="11">
        <f>SUM(F37:F38)</f>
        <v>11503</v>
      </c>
      <c r="G39" s="2"/>
      <c r="H39" s="6">
        <f>SUM(H37:H38)</f>
        <v>10875</v>
      </c>
      <c r="I39" s="31"/>
    </row>
    <row r="40" spans="6:7" ht="12.75">
      <c r="F40" s="6"/>
      <c r="G40" s="2"/>
    </row>
    <row r="41" spans="1:8" ht="12.75">
      <c r="A41" s="1" t="s">
        <v>58</v>
      </c>
      <c r="F41" s="6">
        <v>842</v>
      </c>
      <c r="G41" s="2"/>
      <c r="H41" s="6">
        <v>746</v>
      </c>
    </row>
    <row r="42" spans="6:8" ht="12.75">
      <c r="F42" s="6"/>
      <c r="G42" s="2"/>
      <c r="H42" s="6"/>
    </row>
    <row r="43" spans="1:8" ht="12.75">
      <c r="A43" s="1" t="s">
        <v>11</v>
      </c>
      <c r="F43" s="6"/>
      <c r="G43" s="2"/>
      <c r="H43" s="6"/>
    </row>
    <row r="44" spans="2:8" ht="12.75">
      <c r="B44" t="s">
        <v>19</v>
      </c>
      <c r="F44" s="6">
        <v>100</v>
      </c>
      <c r="G44" s="2"/>
      <c r="H44" s="6">
        <v>168</v>
      </c>
    </row>
    <row r="45" spans="2:8" ht="12.75">
      <c r="B45" t="s">
        <v>20</v>
      </c>
      <c r="F45" s="6">
        <f>160.60679+132.64041</f>
        <v>293.2472</v>
      </c>
      <c r="G45" s="2"/>
      <c r="H45" s="6">
        <v>410</v>
      </c>
    </row>
    <row r="46" spans="6:8" ht="18.75" customHeight="1" thickBot="1">
      <c r="F46" s="9">
        <f>SUM(F39:F45)</f>
        <v>12738.2472</v>
      </c>
      <c r="G46" s="2"/>
      <c r="H46" s="9">
        <f>SUM(H39:H45)</f>
        <v>12199</v>
      </c>
    </row>
    <row r="47" spans="6:8" ht="12.75">
      <c r="F47" s="6"/>
      <c r="G47" s="2"/>
      <c r="H47" s="6"/>
    </row>
    <row r="49" spans="1:8" ht="12.75">
      <c r="A49" s="42" t="s">
        <v>61</v>
      </c>
      <c r="B49" s="42"/>
      <c r="C49" s="42"/>
      <c r="D49" s="42"/>
      <c r="E49" s="42"/>
      <c r="F49" s="42"/>
      <c r="G49" s="42"/>
      <c r="H49" s="42"/>
    </row>
    <row r="50" spans="1:8" ht="12.75">
      <c r="A50" s="42"/>
      <c r="B50" s="42"/>
      <c r="C50" s="42"/>
      <c r="D50" s="42"/>
      <c r="E50" s="42"/>
      <c r="F50" s="42"/>
      <c r="G50" s="42"/>
      <c r="H50" s="42"/>
    </row>
    <row r="51" ht="12.75">
      <c r="A51" s="1"/>
    </row>
  </sheetData>
  <mergeCells count="1">
    <mergeCell ref="A49:H50"/>
  </mergeCells>
  <printOptions horizontalCentered="1"/>
  <pageMargins left="0.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A1" sqref="A1"/>
    </sheetView>
  </sheetViews>
  <sheetFormatPr defaultColWidth="9.140625" defaultRowHeight="12.75"/>
  <cols>
    <col min="1" max="1" width="34.8515625" style="0" customWidth="1"/>
    <col min="2" max="2" width="6.7109375" style="2" customWidth="1"/>
    <col min="3" max="3" width="1.7109375" style="0" customWidth="1"/>
    <col min="4" max="4" width="11.421875" style="0" customWidth="1"/>
    <col min="5" max="5" width="1.7109375" style="4" customWidth="1"/>
    <col min="6" max="6" width="11.421875" style="0" customWidth="1"/>
    <col min="7" max="7" width="1.7109375" style="4" customWidth="1"/>
    <col min="8" max="8" width="11.421875" style="0" customWidth="1"/>
    <col min="9" max="9" width="1.7109375" style="4" customWidth="1"/>
    <col min="10" max="10" width="11.421875" style="0" customWidth="1"/>
  </cols>
  <sheetData>
    <row r="1" spans="1:3" ht="12.75">
      <c r="A1" s="1" t="s">
        <v>13</v>
      </c>
      <c r="B1" s="17"/>
      <c r="C1" s="1"/>
    </row>
    <row r="3" spans="1:3" ht="12.75">
      <c r="A3" s="1" t="s">
        <v>71</v>
      </c>
      <c r="B3" s="17"/>
      <c r="C3" s="1"/>
    </row>
    <row r="4" spans="1:3" ht="12.75">
      <c r="A4" s="1"/>
      <c r="B4" s="17"/>
      <c r="C4" s="1"/>
    </row>
    <row r="5" spans="4:10" ht="12.75">
      <c r="D5" s="44" t="s">
        <v>37</v>
      </c>
      <c r="E5" s="44"/>
      <c r="F5" s="44"/>
      <c r="H5" s="44" t="s">
        <v>72</v>
      </c>
      <c r="I5" s="44"/>
      <c r="J5" s="44"/>
    </row>
    <row r="6" spans="4:10" ht="12.75">
      <c r="D6" s="45" t="s">
        <v>68</v>
      </c>
      <c r="E6" s="45"/>
      <c r="F6" s="45"/>
      <c r="H6" s="45" t="str">
        <f>+D6</f>
        <v>31 January</v>
      </c>
      <c r="I6" s="45"/>
      <c r="J6" s="45"/>
    </row>
    <row r="7" spans="4:10" ht="12.75">
      <c r="D7" s="22">
        <v>2003</v>
      </c>
      <c r="E7" s="23"/>
      <c r="F7" s="22">
        <v>2002</v>
      </c>
      <c r="G7" s="23"/>
      <c r="H7" s="22">
        <f>+D7</f>
        <v>2003</v>
      </c>
      <c r="I7" s="23"/>
      <c r="J7" s="22">
        <f>+F7</f>
        <v>2002</v>
      </c>
    </row>
    <row r="8" spans="2:10" ht="12.75">
      <c r="B8" s="22" t="s">
        <v>29</v>
      </c>
      <c r="C8" s="2"/>
      <c r="D8" s="2" t="s">
        <v>15</v>
      </c>
      <c r="E8" s="3"/>
      <c r="F8" s="2" t="s">
        <v>15</v>
      </c>
      <c r="G8" s="3"/>
      <c r="H8" s="2" t="s">
        <v>15</v>
      </c>
      <c r="I8" s="3"/>
      <c r="J8" s="2" t="s">
        <v>15</v>
      </c>
    </row>
    <row r="11" spans="1:12" ht="12.75">
      <c r="A11" s="1" t="s">
        <v>0</v>
      </c>
      <c r="B11" s="17"/>
      <c r="C11" s="1"/>
      <c r="D11" s="6">
        <v>36461</v>
      </c>
      <c r="E11" s="11"/>
      <c r="F11" s="6">
        <v>24616</v>
      </c>
      <c r="G11" s="11"/>
      <c r="H11" s="6">
        <v>110842</v>
      </c>
      <c r="I11" s="11"/>
      <c r="J11" s="6">
        <v>191418</v>
      </c>
      <c r="K11" s="2"/>
      <c r="L11" s="2"/>
    </row>
    <row r="12" spans="1:12" ht="12.75">
      <c r="A12" s="1"/>
      <c r="B12" s="17"/>
      <c r="C12" s="1"/>
      <c r="D12" s="6"/>
      <c r="E12" s="11"/>
      <c r="F12" s="6"/>
      <c r="G12" s="11"/>
      <c r="H12" s="6"/>
      <c r="I12" s="11"/>
      <c r="J12" s="6"/>
      <c r="K12" s="2"/>
      <c r="L12" s="2"/>
    </row>
    <row r="13" spans="1:12" ht="12.75">
      <c r="A13" s="10" t="s">
        <v>38</v>
      </c>
      <c r="B13" s="22"/>
      <c r="C13" s="10"/>
      <c r="D13" s="7">
        <v>-28551</v>
      </c>
      <c r="E13" s="11"/>
      <c r="F13" s="7">
        <v>-17932</v>
      </c>
      <c r="G13" s="11"/>
      <c r="H13" s="7">
        <v>-79064</v>
      </c>
      <c r="I13" s="11"/>
      <c r="J13" s="7">
        <v>-148929</v>
      </c>
      <c r="K13" s="2"/>
      <c r="L13" s="2"/>
    </row>
    <row r="14" spans="1:12" ht="12.75">
      <c r="A14" s="1"/>
      <c r="B14" s="17"/>
      <c r="C14" s="1"/>
      <c r="D14" s="11"/>
      <c r="E14" s="11"/>
      <c r="F14" s="11"/>
      <c r="G14" s="11"/>
      <c r="H14" s="11"/>
      <c r="I14" s="11"/>
      <c r="J14" s="11"/>
      <c r="K14" s="2"/>
      <c r="L14" s="2"/>
    </row>
    <row r="15" spans="1:12" ht="12.75">
      <c r="A15" s="10" t="s">
        <v>39</v>
      </c>
      <c r="B15" s="22"/>
      <c r="C15" s="10"/>
      <c r="D15" s="11">
        <f>+D11+D13</f>
        <v>7910</v>
      </c>
      <c r="E15" s="11"/>
      <c r="F15" s="11">
        <f>+F11+F13</f>
        <v>6684</v>
      </c>
      <c r="G15" s="11"/>
      <c r="H15" s="11">
        <f>SUM(H11:H14)</f>
        <v>31778</v>
      </c>
      <c r="I15" s="11"/>
      <c r="J15" s="11">
        <f>+J11+J13</f>
        <v>42489</v>
      </c>
      <c r="K15" s="2"/>
      <c r="L15" s="2"/>
    </row>
    <row r="16" spans="1:12" ht="12.75">
      <c r="A16" s="10"/>
      <c r="B16" s="22"/>
      <c r="C16" s="10"/>
      <c r="D16" s="11"/>
      <c r="E16" s="11"/>
      <c r="F16" s="11"/>
      <c r="G16" s="11"/>
      <c r="H16" s="11"/>
      <c r="I16" s="11"/>
      <c r="J16" s="11"/>
      <c r="K16" s="2"/>
      <c r="L16" s="2"/>
    </row>
    <row r="17" spans="1:12" ht="12.75">
      <c r="A17" t="s">
        <v>40</v>
      </c>
      <c r="B17" s="22"/>
      <c r="C17" s="10"/>
      <c r="D17" s="11">
        <v>1256</v>
      </c>
      <c r="E17" s="11"/>
      <c r="F17" s="11">
        <v>566</v>
      </c>
      <c r="G17" s="11"/>
      <c r="H17" s="11">
        <v>3234</v>
      </c>
      <c r="I17" s="11"/>
      <c r="J17" s="11">
        <v>2097</v>
      </c>
      <c r="K17" s="2"/>
      <c r="L17" s="2"/>
    </row>
    <row r="18" spans="4:12" ht="12.75">
      <c r="D18" s="6"/>
      <c r="E18" s="11"/>
      <c r="F18" s="6"/>
      <c r="G18" s="11"/>
      <c r="H18" s="6"/>
      <c r="I18" s="11"/>
      <c r="J18" s="6"/>
      <c r="K18" s="2"/>
      <c r="L18" s="2"/>
    </row>
    <row r="19" spans="1:12" ht="12.75">
      <c r="A19" t="s">
        <v>41</v>
      </c>
      <c r="D19" s="7">
        <v>-7362</v>
      </c>
      <c r="E19" s="11"/>
      <c r="F19" s="7">
        <f>-7958-2569+100</f>
        <v>-10427</v>
      </c>
      <c r="G19" s="11"/>
      <c r="H19" s="7">
        <v>-26987</v>
      </c>
      <c r="I19" s="11"/>
      <c r="J19" s="7">
        <f>-30321-2569-1987</f>
        <v>-34877</v>
      </c>
      <c r="K19" s="2"/>
      <c r="L19" s="2"/>
    </row>
    <row r="20" spans="4:12" ht="12.75">
      <c r="D20" s="11"/>
      <c r="E20" s="11"/>
      <c r="F20" s="11"/>
      <c r="G20" s="11"/>
      <c r="H20" s="11"/>
      <c r="I20" s="11"/>
      <c r="J20" s="6"/>
      <c r="K20" s="2"/>
      <c r="L20" s="2"/>
    </row>
    <row r="21" spans="1:12" ht="12.75">
      <c r="A21" s="1" t="s">
        <v>81</v>
      </c>
      <c r="B21" s="17"/>
      <c r="C21" s="1"/>
      <c r="D21" s="6">
        <f>SUM(D15:D20)</f>
        <v>1804</v>
      </c>
      <c r="E21" s="11"/>
      <c r="F21" s="6">
        <f>+SUM(F15:F19)</f>
        <v>-3177</v>
      </c>
      <c r="G21" s="11"/>
      <c r="H21" s="6">
        <f>SUM(H15:H20)</f>
        <v>8025</v>
      </c>
      <c r="I21" s="11"/>
      <c r="J21" s="6">
        <f>+SUM(J15:J19)</f>
        <v>9709</v>
      </c>
      <c r="K21" s="2"/>
      <c r="L21" s="2"/>
    </row>
    <row r="22" spans="4:12" ht="12.75">
      <c r="D22" s="6"/>
      <c r="E22" s="11"/>
      <c r="F22" s="6"/>
      <c r="G22" s="11"/>
      <c r="H22" s="6"/>
      <c r="I22" s="11"/>
      <c r="J22" s="6"/>
      <c r="K22" s="2"/>
      <c r="L22" s="2"/>
    </row>
    <row r="23" spans="1:12" ht="12.75">
      <c r="A23" t="s">
        <v>12</v>
      </c>
      <c r="D23" s="6">
        <v>-3342</v>
      </c>
      <c r="E23" s="11"/>
      <c r="F23" s="6">
        <v>-2415</v>
      </c>
      <c r="G23" s="11"/>
      <c r="H23" s="6">
        <v>-13123</v>
      </c>
      <c r="I23" s="11"/>
      <c r="J23" s="6">
        <v>-14950</v>
      </c>
      <c r="K23" s="2"/>
      <c r="L23" s="2"/>
    </row>
    <row r="24" spans="4:12" ht="12.75">
      <c r="D24" s="6"/>
      <c r="E24" s="11"/>
      <c r="F24" s="6"/>
      <c r="G24" s="11"/>
      <c r="H24" s="6"/>
      <c r="I24" s="11"/>
      <c r="J24" s="6"/>
      <c r="K24" s="2"/>
      <c r="L24" s="2"/>
    </row>
    <row r="25" spans="1:12" ht="12.75">
      <c r="A25" t="s">
        <v>67</v>
      </c>
      <c r="B25" s="2">
        <v>3</v>
      </c>
      <c r="D25" s="6">
        <v>0</v>
      </c>
      <c r="E25" s="11"/>
      <c r="F25" s="6">
        <v>0</v>
      </c>
      <c r="G25" s="11"/>
      <c r="H25" s="6">
        <v>6324</v>
      </c>
      <c r="I25" s="11"/>
      <c r="J25" s="6">
        <v>0</v>
      </c>
      <c r="K25" s="2"/>
      <c r="L25" s="2"/>
    </row>
    <row r="26" spans="4:12" ht="12.75">
      <c r="D26" s="6"/>
      <c r="E26" s="11"/>
      <c r="F26" s="6"/>
      <c r="G26" s="11"/>
      <c r="H26" s="6"/>
      <c r="I26" s="11"/>
      <c r="J26" s="6"/>
      <c r="K26" s="2"/>
      <c r="L26" s="2"/>
    </row>
    <row r="27" spans="1:12" ht="12.75">
      <c r="A27" t="s">
        <v>69</v>
      </c>
      <c r="D27" s="6">
        <v>-325</v>
      </c>
      <c r="E27" s="11"/>
      <c r="F27" s="6">
        <v>-49474</v>
      </c>
      <c r="G27" s="11"/>
      <c r="H27" s="6">
        <v>-325</v>
      </c>
      <c r="I27" s="11"/>
      <c r="J27" s="6">
        <v>-49474</v>
      </c>
      <c r="K27" s="2"/>
      <c r="L27" s="2"/>
    </row>
    <row r="28" spans="1:12" ht="12.75">
      <c r="A28" s="14" t="s">
        <v>70</v>
      </c>
      <c r="D28" s="6"/>
      <c r="E28" s="11"/>
      <c r="F28" s="6"/>
      <c r="G28" s="11"/>
      <c r="H28" s="6"/>
      <c r="I28" s="11"/>
      <c r="J28" s="6"/>
      <c r="K28" s="2"/>
      <c r="L28" s="2"/>
    </row>
    <row r="29" spans="4:12" ht="12.75">
      <c r="D29" s="6"/>
      <c r="E29" s="11"/>
      <c r="F29" s="6"/>
      <c r="G29" s="11"/>
      <c r="H29" s="6"/>
      <c r="I29" s="11"/>
      <c r="J29" s="6"/>
      <c r="K29" s="2"/>
      <c r="L29" s="2"/>
    </row>
    <row r="30" spans="1:12" ht="12.75">
      <c r="A30" t="s">
        <v>21</v>
      </c>
      <c r="D30" s="7">
        <v>999</v>
      </c>
      <c r="E30" s="11"/>
      <c r="F30" s="7">
        <v>277</v>
      </c>
      <c r="G30" s="11"/>
      <c r="H30" s="7">
        <v>2043</v>
      </c>
      <c r="I30" s="11"/>
      <c r="J30" s="7">
        <v>1540</v>
      </c>
      <c r="K30" s="2"/>
      <c r="L30" s="2"/>
    </row>
    <row r="31" spans="4:12" ht="12.75">
      <c r="D31" s="6"/>
      <c r="E31" s="11"/>
      <c r="F31" s="6"/>
      <c r="G31" s="11"/>
      <c r="H31" s="6"/>
      <c r="I31" s="11"/>
      <c r="J31" s="6"/>
      <c r="K31" s="2"/>
      <c r="L31" s="2"/>
    </row>
    <row r="32" spans="1:12" ht="12.75">
      <c r="A32" s="1" t="s">
        <v>60</v>
      </c>
      <c r="B32" s="17"/>
      <c r="C32" s="1"/>
      <c r="D32" s="6">
        <f>SUM(D21:D31)</f>
        <v>-864</v>
      </c>
      <c r="E32" s="11"/>
      <c r="F32" s="6">
        <f>+SUM(F21:F30)</f>
        <v>-54789</v>
      </c>
      <c r="G32" s="11"/>
      <c r="H32" s="6">
        <f>SUM(H21:H31)</f>
        <v>2944</v>
      </c>
      <c r="I32" s="11"/>
      <c r="J32" s="6">
        <f>+SUM(J21:J30)</f>
        <v>-53175</v>
      </c>
      <c r="K32" s="2"/>
      <c r="L32" s="2"/>
    </row>
    <row r="33" spans="4:12" ht="12.75">
      <c r="D33" s="6"/>
      <c r="E33" s="11"/>
      <c r="F33" s="6"/>
      <c r="G33" s="11"/>
      <c r="H33" s="6"/>
      <c r="I33" s="11"/>
      <c r="J33" s="6"/>
      <c r="K33" s="2"/>
      <c r="L33" s="2"/>
    </row>
    <row r="34" spans="1:12" ht="12.75">
      <c r="A34" t="s">
        <v>9</v>
      </c>
      <c r="B34" s="2">
        <v>4</v>
      </c>
      <c r="D34" s="7">
        <v>-704</v>
      </c>
      <c r="E34" s="11"/>
      <c r="F34" s="7">
        <v>569</v>
      </c>
      <c r="G34" s="11"/>
      <c r="H34" s="7">
        <v>-1627</v>
      </c>
      <c r="I34" s="11"/>
      <c r="J34" s="7">
        <v>387</v>
      </c>
      <c r="K34" s="2"/>
      <c r="L34" s="2"/>
    </row>
    <row r="35" spans="4:12" ht="12.75">
      <c r="D35" s="6"/>
      <c r="E35" s="11"/>
      <c r="F35" s="6"/>
      <c r="G35" s="11"/>
      <c r="H35" s="6"/>
      <c r="I35" s="11"/>
      <c r="J35" s="6"/>
      <c r="K35" s="2"/>
      <c r="L35" s="2"/>
    </row>
    <row r="36" spans="1:12" ht="12.75">
      <c r="A36" s="1" t="s">
        <v>59</v>
      </c>
      <c r="B36" s="17"/>
      <c r="C36" s="1"/>
      <c r="D36" s="6">
        <f>SUM(D32:D35)</f>
        <v>-1568</v>
      </c>
      <c r="E36" s="11"/>
      <c r="F36" s="6">
        <f>+F32+F34</f>
        <v>-54220</v>
      </c>
      <c r="G36" s="11"/>
      <c r="H36" s="6">
        <f>SUM(H32:H35)</f>
        <v>1317</v>
      </c>
      <c r="I36" s="11"/>
      <c r="J36" s="6">
        <f>+J32+J34</f>
        <v>-52788</v>
      </c>
      <c r="K36" s="2"/>
      <c r="L36" s="2"/>
    </row>
    <row r="37" spans="4:12" ht="12.75">
      <c r="D37" s="6"/>
      <c r="E37" s="11"/>
      <c r="F37" s="6"/>
      <c r="G37" s="11"/>
      <c r="H37" s="6"/>
      <c r="I37" s="11"/>
      <c r="J37" s="6"/>
      <c r="K37" s="2"/>
      <c r="L37" s="2"/>
    </row>
    <row r="38" spans="1:12" ht="12.75">
      <c r="A38" t="s">
        <v>58</v>
      </c>
      <c r="D38" s="7">
        <v>58</v>
      </c>
      <c r="E38" s="11"/>
      <c r="F38" s="7">
        <v>-8</v>
      </c>
      <c r="G38" s="11"/>
      <c r="H38" s="7">
        <v>-95</v>
      </c>
      <c r="I38" s="11"/>
      <c r="J38" s="7">
        <v>-219</v>
      </c>
      <c r="K38" s="2"/>
      <c r="L38" s="2"/>
    </row>
    <row r="39" spans="4:12" ht="12.75">
      <c r="D39" s="6"/>
      <c r="E39" s="11"/>
      <c r="F39" s="6"/>
      <c r="G39" s="11"/>
      <c r="H39" s="6"/>
      <c r="I39" s="11"/>
      <c r="J39" s="6"/>
      <c r="K39" s="2"/>
      <c r="L39" s="2"/>
    </row>
    <row r="40" spans="1:12" ht="12.75">
      <c r="A40" s="1" t="s">
        <v>83</v>
      </c>
      <c r="B40" s="17"/>
      <c r="C40" s="1"/>
      <c r="D40" s="7">
        <f>SUM(D36:D39)</f>
        <v>-1510</v>
      </c>
      <c r="E40" s="11"/>
      <c r="F40" s="7">
        <f>+F36+F38</f>
        <v>-54228</v>
      </c>
      <c r="G40" s="11"/>
      <c r="H40" s="7">
        <f>SUM(H36:H39)</f>
        <v>1222</v>
      </c>
      <c r="I40" s="11"/>
      <c r="J40" s="7">
        <f>+J36+J38</f>
        <v>-53007</v>
      </c>
      <c r="K40" s="2"/>
      <c r="L40" s="2"/>
    </row>
    <row r="41" spans="4:12" ht="12.75">
      <c r="D41" s="6"/>
      <c r="E41" s="11"/>
      <c r="F41" s="6"/>
      <c r="G41" s="11"/>
      <c r="H41" s="6"/>
      <c r="I41" s="11"/>
      <c r="J41" s="6"/>
      <c r="K41" s="2"/>
      <c r="L41" s="2"/>
    </row>
    <row r="42" spans="1:12" ht="13.5" thickBot="1">
      <c r="A42" t="s">
        <v>42</v>
      </c>
      <c r="B42" s="2">
        <v>5</v>
      </c>
      <c r="D42" s="32">
        <f>+D40/84405.583*100</f>
        <v>-1.7889811862326692</v>
      </c>
      <c r="E42" s="11"/>
      <c r="F42" s="28">
        <f>+F40/84405.583*100</f>
        <v>-64.24693494504979</v>
      </c>
      <c r="G42" s="11"/>
      <c r="H42" s="32">
        <f>+H40/84405.583*100</f>
        <v>1.4477715295207427</v>
      </c>
      <c r="I42" s="11"/>
      <c r="J42" s="28">
        <f>+J40/84405.583*100</f>
        <v>-62.80034817128152</v>
      </c>
      <c r="K42" s="2"/>
      <c r="L42" s="2"/>
    </row>
    <row r="43" spans="4:12" ht="12.75">
      <c r="D43" s="12"/>
      <c r="E43" s="11"/>
      <c r="F43" s="12"/>
      <c r="G43" s="11"/>
      <c r="H43" s="12"/>
      <c r="I43" s="11"/>
      <c r="J43" s="12"/>
      <c r="K43" s="2"/>
      <c r="L43" s="2"/>
    </row>
    <row r="44" spans="1:12" ht="13.5" thickBot="1">
      <c r="A44" t="s">
        <v>43</v>
      </c>
      <c r="B44" s="2">
        <v>5</v>
      </c>
      <c r="D44" s="37" t="s">
        <v>63</v>
      </c>
      <c r="E44" s="11"/>
      <c r="F44" s="37" t="s">
        <v>63</v>
      </c>
      <c r="G44" s="11"/>
      <c r="H44" s="29">
        <f>+H40/101250*100</f>
        <v>1.2069135802469135</v>
      </c>
      <c r="I44" s="11"/>
      <c r="J44" s="37" t="s">
        <v>63</v>
      </c>
      <c r="K44" s="2"/>
      <c r="L44" s="2"/>
    </row>
    <row r="45" spans="4:12" ht="12.75">
      <c r="D45" s="2"/>
      <c r="E45" s="3"/>
      <c r="F45" s="2"/>
      <c r="G45" s="3"/>
      <c r="H45" s="2"/>
      <c r="I45" s="3"/>
      <c r="J45" s="2"/>
      <c r="K45" s="2"/>
      <c r="L45" s="2"/>
    </row>
    <row r="46" spans="4:12" ht="12.75">
      <c r="D46" s="2"/>
      <c r="E46" s="3"/>
      <c r="F46" s="2"/>
      <c r="G46" s="3"/>
      <c r="H46" s="2"/>
      <c r="I46" s="3"/>
      <c r="J46" s="2"/>
      <c r="K46" s="2"/>
      <c r="L46" s="2"/>
    </row>
    <row r="47" spans="4:12" ht="12.75">
      <c r="D47" s="2"/>
      <c r="E47" s="3"/>
      <c r="F47" s="2"/>
      <c r="G47" s="3"/>
      <c r="H47" s="2"/>
      <c r="I47" s="3"/>
      <c r="J47" s="2"/>
      <c r="K47" s="2"/>
      <c r="L47" s="2"/>
    </row>
    <row r="48" spans="4:12" ht="12.75">
      <c r="D48" s="2"/>
      <c r="E48" s="3"/>
      <c r="F48" s="2"/>
      <c r="G48" s="3"/>
      <c r="H48" s="2"/>
      <c r="I48" s="3"/>
      <c r="J48" s="2"/>
      <c r="K48" s="2"/>
      <c r="L48" s="2"/>
    </row>
    <row r="49" spans="4:12" ht="12.75">
      <c r="D49" s="2"/>
      <c r="E49" s="3"/>
      <c r="F49" s="2"/>
      <c r="G49" s="3"/>
      <c r="H49" s="2"/>
      <c r="I49" s="3"/>
      <c r="J49" s="2"/>
      <c r="K49" s="2"/>
      <c r="L49" s="2"/>
    </row>
    <row r="50" spans="1:12" ht="12.75">
      <c r="A50" s="43" t="s">
        <v>44</v>
      </c>
      <c r="B50" s="43"/>
      <c r="C50" s="43"/>
      <c r="D50" s="43"/>
      <c r="E50" s="43"/>
      <c r="F50" s="43"/>
      <c r="G50" s="43"/>
      <c r="H50" s="43"/>
      <c r="I50" s="43"/>
      <c r="J50" s="43"/>
      <c r="K50" s="2"/>
      <c r="L50" s="2"/>
    </row>
    <row r="51" spans="1:12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2"/>
      <c r="L51" s="2"/>
    </row>
    <row r="52" spans="4:12" ht="12.75">
      <c r="D52" s="2"/>
      <c r="E52" s="3"/>
      <c r="F52" s="2"/>
      <c r="G52" s="3"/>
      <c r="H52" s="2"/>
      <c r="I52" s="3"/>
      <c r="J52" s="2"/>
      <c r="K52" s="2"/>
      <c r="L52" s="2"/>
    </row>
    <row r="53" spans="4:12" ht="12.75">
      <c r="D53" s="2"/>
      <c r="E53" s="3"/>
      <c r="F53" s="2"/>
      <c r="G53" s="3"/>
      <c r="H53" s="2"/>
      <c r="I53" s="3"/>
      <c r="J53" s="2"/>
      <c r="K53" s="2"/>
      <c r="L53" s="2"/>
    </row>
    <row r="54" spans="4:12" ht="12.75">
      <c r="D54" s="2"/>
      <c r="E54" s="3"/>
      <c r="F54" s="2"/>
      <c r="G54" s="3"/>
      <c r="H54" s="2"/>
      <c r="I54" s="3"/>
      <c r="J54" s="2"/>
      <c r="K54" s="2"/>
      <c r="L54" s="2"/>
    </row>
    <row r="55" spans="4:12" ht="12.75">
      <c r="D55" s="2"/>
      <c r="E55" s="3"/>
      <c r="F55" s="2"/>
      <c r="G55" s="3"/>
      <c r="H55" s="2"/>
      <c r="I55" s="3"/>
      <c r="J55" s="2"/>
      <c r="K55" s="2"/>
      <c r="L55" s="2"/>
    </row>
    <row r="56" spans="4:12" ht="12.75">
      <c r="D56" s="2"/>
      <c r="E56" s="3"/>
      <c r="F56" s="2"/>
      <c r="G56" s="3"/>
      <c r="H56" s="2"/>
      <c r="I56" s="3"/>
      <c r="J56" s="2"/>
      <c r="K56" s="2"/>
      <c r="L56" s="2"/>
    </row>
    <row r="57" spans="4:12" ht="12.75">
      <c r="D57" s="2"/>
      <c r="E57" s="3"/>
      <c r="F57" s="2"/>
      <c r="G57" s="3"/>
      <c r="H57" s="2"/>
      <c r="I57" s="3"/>
      <c r="J57" s="2"/>
      <c r="K57" s="2"/>
      <c r="L57" s="2"/>
    </row>
    <row r="58" spans="4:12" ht="12.75">
      <c r="D58" s="2"/>
      <c r="E58" s="3"/>
      <c r="F58" s="2"/>
      <c r="G58" s="3"/>
      <c r="H58" s="2"/>
      <c r="I58" s="3"/>
      <c r="J58" s="2"/>
      <c r="K58" s="2"/>
      <c r="L58" s="2"/>
    </row>
    <row r="59" spans="4:12" ht="12.75">
      <c r="D59" s="2"/>
      <c r="E59" s="3"/>
      <c r="F59" s="2"/>
      <c r="G59" s="3"/>
      <c r="H59" s="2"/>
      <c r="I59" s="3"/>
      <c r="J59" s="2"/>
      <c r="K59" s="2"/>
      <c r="L59" s="2"/>
    </row>
    <row r="60" spans="4:12" ht="12.75">
      <c r="D60" s="2"/>
      <c r="E60" s="3"/>
      <c r="F60" s="2"/>
      <c r="G60" s="3"/>
      <c r="H60" s="2"/>
      <c r="I60" s="3"/>
      <c r="J60" s="2"/>
      <c r="K60" s="2"/>
      <c r="L60" s="2"/>
    </row>
    <row r="61" spans="4:12" ht="12.75">
      <c r="D61" s="2"/>
      <c r="E61" s="3"/>
      <c r="F61" s="2"/>
      <c r="G61" s="3"/>
      <c r="H61" s="2"/>
      <c r="I61" s="3"/>
      <c r="J61" s="2"/>
      <c r="K61" s="2"/>
      <c r="L61" s="2"/>
    </row>
    <row r="62" spans="4:12" ht="12.75">
      <c r="D62" s="2"/>
      <c r="E62" s="3"/>
      <c r="F62" s="2"/>
      <c r="G62" s="3"/>
      <c r="H62" s="2"/>
      <c r="I62" s="3"/>
      <c r="J62" s="2"/>
      <c r="K62" s="2"/>
      <c r="L62" s="2"/>
    </row>
    <row r="63" spans="4:12" ht="12.75">
      <c r="D63" s="2"/>
      <c r="E63" s="3"/>
      <c r="F63" s="2"/>
      <c r="G63" s="3"/>
      <c r="H63" s="2"/>
      <c r="I63" s="3"/>
      <c r="J63" s="2"/>
      <c r="K63" s="2"/>
      <c r="L63" s="2"/>
    </row>
    <row r="64" spans="4:12" ht="12.75">
      <c r="D64" s="2"/>
      <c r="E64" s="3"/>
      <c r="F64" s="2"/>
      <c r="G64" s="3"/>
      <c r="H64" s="2"/>
      <c r="I64" s="3"/>
      <c r="J64" s="2"/>
      <c r="K64" s="2"/>
      <c r="L64" s="2"/>
    </row>
    <row r="65" spans="4:12" ht="12.75">
      <c r="D65" s="2"/>
      <c r="E65" s="3"/>
      <c r="F65" s="2"/>
      <c r="G65" s="3"/>
      <c r="H65" s="2"/>
      <c r="I65" s="3"/>
      <c r="J65" s="2"/>
      <c r="K65" s="2"/>
      <c r="L65" s="2"/>
    </row>
    <row r="66" spans="4:12" ht="12.75">
      <c r="D66" s="2"/>
      <c r="E66" s="3"/>
      <c r="F66" s="2"/>
      <c r="G66" s="3"/>
      <c r="H66" s="2"/>
      <c r="I66" s="3"/>
      <c r="J66" s="2"/>
      <c r="K66" s="2"/>
      <c r="L66" s="2"/>
    </row>
    <row r="67" spans="4:12" ht="12.75">
      <c r="D67" s="2"/>
      <c r="E67" s="3"/>
      <c r="F67" s="2"/>
      <c r="G67" s="3"/>
      <c r="H67" s="2"/>
      <c r="I67" s="3"/>
      <c r="J67" s="2"/>
      <c r="K67" s="2"/>
      <c r="L67" s="2"/>
    </row>
    <row r="68" spans="4:12" ht="12.75">
      <c r="D68" s="2"/>
      <c r="E68" s="3"/>
      <c r="F68" s="2"/>
      <c r="G68" s="3"/>
      <c r="H68" s="2"/>
      <c r="I68" s="3"/>
      <c r="J68" s="2"/>
      <c r="K68" s="2"/>
      <c r="L68" s="2"/>
    </row>
    <row r="69" spans="4:12" ht="12.75">
      <c r="D69" s="2"/>
      <c r="E69" s="3"/>
      <c r="F69" s="2"/>
      <c r="G69" s="3"/>
      <c r="H69" s="2"/>
      <c r="I69" s="3"/>
      <c r="J69" s="2"/>
      <c r="K69" s="2"/>
      <c r="L69" s="2"/>
    </row>
    <row r="70" spans="4:12" ht="12.75">
      <c r="D70" s="2"/>
      <c r="E70" s="3"/>
      <c r="F70" s="2"/>
      <c r="G70" s="3"/>
      <c r="H70" s="2"/>
      <c r="I70" s="3"/>
      <c r="J70" s="2"/>
      <c r="K70" s="2"/>
      <c r="L70" s="2"/>
    </row>
    <row r="71" spans="4:12" ht="12.75">
      <c r="D71" s="2"/>
      <c r="E71" s="3"/>
      <c r="F71" s="2"/>
      <c r="G71" s="3"/>
      <c r="H71" s="2"/>
      <c r="I71" s="3"/>
      <c r="J71" s="2"/>
      <c r="K71" s="2"/>
      <c r="L71" s="2"/>
    </row>
    <row r="72" spans="4:12" ht="12.75">
      <c r="D72" s="2"/>
      <c r="E72" s="3"/>
      <c r="F72" s="2"/>
      <c r="G72" s="3"/>
      <c r="H72" s="2"/>
      <c r="I72" s="3"/>
      <c r="J72" s="2"/>
      <c r="K72" s="2"/>
      <c r="L72" s="2"/>
    </row>
    <row r="73" spans="4:12" ht="12.75">
      <c r="D73" s="2"/>
      <c r="E73" s="3"/>
      <c r="F73" s="2"/>
      <c r="G73" s="3"/>
      <c r="H73" s="2"/>
      <c r="I73" s="3"/>
      <c r="J73" s="2"/>
      <c r="K73" s="2"/>
      <c r="L73" s="2"/>
    </row>
    <row r="74" spans="4:12" ht="12.75">
      <c r="D74" s="2"/>
      <c r="E74" s="3"/>
      <c r="F74" s="2"/>
      <c r="G74" s="3"/>
      <c r="H74" s="2"/>
      <c r="I74" s="3"/>
      <c r="J74" s="2"/>
      <c r="K74" s="2"/>
      <c r="L74" s="2"/>
    </row>
    <row r="75" spans="4:12" ht="12.75">
      <c r="D75" s="2"/>
      <c r="E75" s="3"/>
      <c r="F75" s="2"/>
      <c r="G75" s="3"/>
      <c r="H75" s="2"/>
      <c r="I75" s="3"/>
      <c r="J75" s="2"/>
      <c r="K75" s="2"/>
      <c r="L75" s="2"/>
    </row>
    <row r="76" spans="4:12" ht="12.75">
      <c r="D76" s="2"/>
      <c r="E76" s="3"/>
      <c r="F76" s="2"/>
      <c r="G76" s="3"/>
      <c r="H76" s="2"/>
      <c r="I76" s="3"/>
      <c r="J76" s="2"/>
      <c r="K76" s="2"/>
      <c r="L76" s="2"/>
    </row>
    <row r="77" spans="4:12" ht="12.75">
      <c r="D77" s="2"/>
      <c r="E77" s="3"/>
      <c r="F77" s="2"/>
      <c r="G77" s="3"/>
      <c r="H77" s="2"/>
      <c r="I77" s="3"/>
      <c r="J77" s="2"/>
      <c r="K77" s="2"/>
      <c r="L77" s="2"/>
    </row>
    <row r="78" spans="4:12" ht="12.75">
      <c r="D78" s="2"/>
      <c r="E78" s="3"/>
      <c r="F78" s="2"/>
      <c r="G78" s="3"/>
      <c r="H78" s="2"/>
      <c r="I78" s="3"/>
      <c r="J78" s="2"/>
      <c r="K78" s="2"/>
      <c r="L78" s="2"/>
    </row>
    <row r="79" spans="4:12" ht="12.75">
      <c r="D79" s="2"/>
      <c r="E79" s="3"/>
      <c r="F79" s="2"/>
      <c r="G79" s="3"/>
      <c r="H79" s="2"/>
      <c r="I79" s="3"/>
      <c r="J79" s="2"/>
      <c r="K79" s="2"/>
      <c r="L79" s="2"/>
    </row>
    <row r="80" spans="4:12" ht="12.75">
      <c r="D80" s="2"/>
      <c r="E80" s="3"/>
      <c r="F80" s="2"/>
      <c r="G80" s="3"/>
      <c r="H80" s="2"/>
      <c r="I80" s="3"/>
      <c r="J80" s="2"/>
      <c r="K80" s="2"/>
      <c r="L80" s="2"/>
    </row>
    <row r="81" spans="4:12" ht="12.75">
      <c r="D81" s="2"/>
      <c r="E81" s="3"/>
      <c r="F81" s="2"/>
      <c r="G81" s="3"/>
      <c r="H81" s="2"/>
      <c r="I81" s="3"/>
      <c r="J81" s="2"/>
      <c r="K81" s="2"/>
      <c r="L81" s="2"/>
    </row>
    <row r="82" spans="4:12" ht="12.75">
      <c r="D82" s="2"/>
      <c r="E82" s="3"/>
      <c r="F82" s="2"/>
      <c r="G82" s="3"/>
      <c r="H82" s="2"/>
      <c r="I82" s="3"/>
      <c r="J82" s="2"/>
      <c r="K82" s="2"/>
      <c r="L82" s="2"/>
    </row>
    <row r="83" spans="4:12" ht="12.75">
      <c r="D83" s="2"/>
      <c r="E83" s="3"/>
      <c r="F83" s="2"/>
      <c r="G83" s="3"/>
      <c r="H83" s="2"/>
      <c r="I83" s="3"/>
      <c r="J83" s="2"/>
      <c r="K83" s="2"/>
      <c r="L83" s="2"/>
    </row>
    <row r="84" spans="4:12" ht="12.75">
      <c r="D84" s="2"/>
      <c r="E84" s="3"/>
      <c r="F84" s="2"/>
      <c r="G84" s="3"/>
      <c r="H84" s="2"/>
      <c r="I84" s="3"/>
      <c r="J84" s="2"/>
      <c r="K84" s="2"/>
      <c r="L84" s="2"/>
    </row>
    <row r="85" spans="4:12" ht="12.75">
      <c r="D85" s="2"/>
      <c r="E85" s="3"/>
      <c r="F85" s="2"/>
      <c r="G85" s="3"/>
      <c r="H85" s="2"/>
      <c r="I85" s="3"/>
      <c r="J85" s="2"/>
      <c r="K85" s="2"/>
      <c r="L85" s="2"/>
    </row>
    <row r="86" spans="4:12" ht="12.75">
      <c r="D86" s="2"/>
      <c r="E86" s="3"/>
      <c r="F86" s="2"/>
      <c r="G86" s="3"/>
      <c r="H86" s="2"/>
      <c r="I86" s="3"/>
      <c r="J86" s="2"/>
      <c r="K86" s="2"/>
      <c r="L86" s="2"/>
    </row>
    <row r="87" spans="4:12" ht="12.75">
      <c r="D87" s="2"/>
      <c r="E87" s="3"/>
      <c r="F87" s="2"/>
      <c r="G87" s="3"/>
      <c r="H87" s="2"/>
      <c r="I87" s="3"/>
      <c r="J87" s="2"/>
      <c r="K87" s="2"/>
      <c r="L87" s="2"/>
    </row>
    <row r="88" spans="4:12" ht="12.75">
      <c r="D88" s="2"/>
      <c r="E88" s="3"/>
      <c r="F88" s="2"/>
      <c r="G88" s="3"/>
      <c r="H88" s="2"/>
      <c r="I88" s="3"/>
      <c r="J88" s="2"/>
      <c r="K88" s="2"/>
      <c r="L88" s="2"/>
    </row>
    <row r="89" spans="4:12" ht="12.75">
      <c r="D89" s="2"/>
      <c r="E89" s="3"/>
      <c r="F89" s="2"/>
      <c r="G89" s="3"/>
      <c r="H89" s="2"/>
      <c r="I89" s="3"/>
      <c r="J89" s="2"/>
      <c r="K89" s="2"/>
      <c r="L89" s="2"/>
    </row>
    <row r="90" spans="4:12" ht="12.75">
      <c r="D90" s="2"/>
      <c r="E90" s="3"/>
      <c r="F90" s="2"/>
      <c r="G90" s="3"/>
      <c r="H90" s="2"/>
      <c r="I90" s="3"/>
      <c r="J90" s="2"/>
      <c r="K90" s="2"/>
      <c r="L90" s="2"/>
    </row>
    <row r="91" spans="4:12" ht="12.75">
      <c r="D91" s="2"/>
      <c r="E91" s="3"/>
      <c r="F91" s="2"/>
      <c r="G91" s="3"/>
      <c r="H91" s="2"/>
      <c r="I91" s="3"/>
      <c r="J91" s="2"/>
      <c r="K91" s="2"/>
      <c r="L91" s="2"/>
    </row>
    <row r="92" spans="4:12" ht="12.75">
      <c r="D92" s="2"/>
      <c r="E92" s="3"/>
      <c r="F92" s="2"/>
      <c r="G92" s="3"/>
      <c r="H92" s="2"/>
      <c r="I92" s="3"/>
      <c r="J92" s="2"/>
      <c r="K92" s="2"/>
      <c r="L92" s="2"/>
    </row>
    <row r="93" spans="4:12" ht="12.75">
      <c r="D93" s="2"/>
      <c r="E93" s="3"/>
      <c r="F93" s="2"/>
      <c r="G93" s="3"/>
      <c r="H93" s="2"/>
      <c r="I93" s="3"/>
      <c r="J93" s="2"/>
      <c r="K93" s="2"/>
      <c r="L93" s="2"/>
    </row>
    <row r="94" spans="4:12" ht="12.75">
      <c r="D94" s="2"/>
      <c r="E94" s="3"/>
      <c r="F94" s="2"/>
      <c r="G94" s="3"/>
      <c r="H94" s="2"/>
      <c r="I94" s="3"/>
      <c r="J94" s="2"/>
      <c r="K94" s="2"/>
      <c r="L94" s="2"/>
    </row>
    <row r="95" spans="4:12" ht="12.75">
      <c r="D95" s="2"/>
      <c r="E95" s="3"/>
      <c r="F95" s="2"/>
      <c r="G95" s="3"/>
      <c r="H95" s="2"/>
      <c r="I95" s="3"/>
      <c r="J95" s="2"/>
      <c r="K95" s="2"/>
      <c r="L95" s="2"/>
    </row>
    <row r="96" spans="4:12" ht="12.75">
      <c r="D96" s="2"/>
      <c r="E96" s="3"/>
      <c r="F96" s="2"/>
      <c r="G96" s="3"/>
      <c r="H96" s="2"/>
      <c r="I96" s="3"/>
      <c r="J96" s="2"/>
      <c r="K96" s="2"/>
      <c r="L96" s="2"/>
    </row>
    <row r="97" spans="4:12" ht="12.75">
      <c r="D97" s="2"/>
      <c r="E97" s="3"/>
      <c r="F97" s="2"/>
      <c r="G97" s="3"/>
      <c r="H97" s="2"/>
      <c r="I97" s="3"/>
      <c r="J97" s="2"/>
      <c r="K97" s="2"/>
      <c r="L97" s="2"/>
    </row>
    <row r="98" spans="4:12" ht="12.75">
      <c r="D98" s="2"/>
      <c r="E98" s="3"/>
      <c r="F98" s="2"/>
      <c r="G98" s="3"/>
      <c r="H98" s="2"/>
      <c r="I98" s="3"/>
      <c r="J98" s="2"/>
      <c r="K98" s="2"/>
      <c r="L98" s="2"/>
    </row>
    <row r="99" spans="4:12" ht="12.75">
      <c r="D99" s="2"/>
      <c r="E99" s="3"/>
      <c r="F99" s="2"/>
      <c r="G99" s="3"/>
      <c r="H99" s="2"/>
      <c r="I99" s="3"/>
      <c r="J99" s="2"/>
      <c r="K99" s="2"/>
      <c r="L99" s="2"/>
    </row>
    <row r="100" spans="4:12" ht="12.75">
      <c r="D100" s="2"/>
      <c r="E100" s="3"/>
      <c r="F100" s="2"/>
      <c r="G100" s="3"/>
      <c r="H100" s="2"/>
      <c r="I100" s="3"/>
      <c r="J100" s="2"/>
      <c r="K100" s="2"/>
      <c r="L100" s="2"/>
    </row>
    <row r="101" spans="4:12" ht="12.75">
      <c r="D101" s="2"/>
      <c r="E101" s="3"/>
      <c r="F101" s="2"/>
      <c r="G101" s="3"/>
      <c r="H101" s="2"/>
      <c r="I101" s="3"/>
      <c r="J101" s="2"/>
      <c r="K101" s="2"/>
      <c r="L101" s="2"/>
    </row>
    <row r="102" spans="4:12" ht="12.75">
      <c r="D102" s="2"/>
      <c r="E102" s="3"/>
      <c r="F102" s="2"/>
      <c r="G102" s="3"/>
      <c r="H102" s="2"/>
      <c r="I102" s="3"/>
      <c r="J102" s="2"/>
      <c r="K102" s="2"/>
      <c r="L102" s="2"/>
    </row>
    <row r="103" spans="4:12" ht="12.75">
      <c r="D103" s="2"/>
      <c r="E103" s="3"/>
      <c r="F103" s="2"/>
      <c r="G103" s="3"/>
      <c r="H103" s="2"/>
      <c r="I103" s="3"/>
      <c r="J103" s="2"/>
      <c r="K103" s="2"/>
      <c r="L103" s="2"/>
    </row>
    <row r="104" spans="4:12" ht="12.75">
      <c r="D104" s="2"/>
      <c r="E104" s="3"/>
      <c r="F104" s="2"/>
      <c r="G104" s="3"/>
      <c r="H104" s="2"/>
      <c r="I104" s="3"/>
      <c r="J104" s="2"/>
      <c r="K104" s="2"/>
      <c r="L104" s="2"/>
    </row>
    <row r="105" spans="4:12" ht="12.75">
      <c r="D105" s="2"/>
      <c r="E105" s="3"/>
      <c r="F105" s="2"/>
      <c r="G105" s="3"/>
      <c r="H105" s="2"/>
      <c r="I105" s="3"/>
      <c r="J105" s="2"/>
      <c r="K105" s="2"/>
      <c r="L105" s="2"/>
    </row>
    <row r="106" spans="4:12" ht="12.75">
      <c r="D106" s="2"/>
      <c r="E106" s="3"/>
      <c r="F106" s="2"/>
      <c r="G106" s="3"/>
      <c r="H106" s="2"/>
      <c r="I106" s="3"/>
      <c r="J106" s="2"/>
      <c r="K106" s="2"/>
      <c r="L106" s="2"/>
    </row>
    <row r="107" spans="4:12" ht="12.75">
      <c r="D107" s="2"/>
      <c r="E107" s="3"/>
      <c r="F107" s="2"/>
      <c r="G107" s="3"/>
      <c r="H107" s="2"/>
      <c r="I107" s="3"/>
      <c r="J107" s="2"/>
      <c r="K107" s="2"/>
      <c r="L107" s="2"/>
    </row>
    <row r="108" spans="4:12" ht="12.75">
      <c r="D108" s="2"/>
      <c r="E108" s="3"/>
      <c r="F108" s="2"/>
      <c r="G108" s="3"/>
      <c r="H108" s="2"/>
      <c r="I108" s="3"/>
      <c r="J108" s="2"/>
      <c r="K108" s="2"/>
      <c r="L108" s="2"/>
    </row>
    <row r="109" spans="4:12" ht="12.75">
      <c r="D109" s="2"/>
      <c r="E109" s="3"/>
      <c r="F109" s="2"/>
      <c r="G109" s="3"/>
      <c r="H109" s="2"/>
      <c r="I109" s="3"/>
      <c r="J109" s="2"/>
      <c r="K109" s="2"/>
      <c r="L109" s="2"/>
    </row>
    <row r="110" spans="4:12" ht="12.75">
      <c r="D110" s="2"/>
      <c r="E110" s="3"/>
      <c r="F110" s="2"/>
      <c r="G110" s="3"/>
      <c r="H110" s="2"/>
      <c r="I110" s="3"/>
      <c r="J110" s="2"/>
      <c r="K110" s="2"/>
      <c r="L110" s="2"/>
    </row>
    <row r="111" spans="4:12" ht="12.75">
      <c r="D111" s="2"/>
      <c r="E111" s="3"/>
      <c r="F111" s="2"/>
      <c r="G111" s="3"/>
      <c r="H111" s="2"/>
      <c r="I111" s="3"/>
      <c r="J111" s="2"/>
      <c r="K111" s="2"/>
      <c r="L111" s="2"/>
    </row>
    <row r="112" spans="4:12" ht="12.75">
      <c r="D112" s="2"/>
      <c r="E112" s="3"/>
      <c r="F112" s="2"/>
      <c r="G112" s="3"/>
      <c r="H112" s="2"/>
      <c r="I112" s="3"/>
      <c r="J112" s="2"/>
      <c r="K112" s="2"/>
      <c r="L112" s="2"/>
    </row>
    <row r="113" spans="4:12" ht="12.75">
      <c r="D113" s="2"/>
      <c r="E113" s="3"/>
      <c r="F113" s="2"/>
      <c r="G113" s="3"/>
      <c r="H113" s="2"/>
      <c r="I113" s="3"/>
      <c r="J113" s="2"/>
      <c r="K113" s="2"/>
      <c r="L113" s="2"/>
    </row>
    <row r="114" spans="4:12" ht="12.75">
      <c r="D114" s="2"/>
      <c r="E114" s="3"/>
      <c r="F114" s="2"/>
      <c r="G114" s="3"/>
      <c r="H114" s="2"/>
      <c r="I114" s="3"/>
      <c r="J114" s="2"/>
      <c r="K114" s="2"/>
      <c r="L114" s="2"/>
    </row>
    <row r="115" spans="4:12" ht="12.75">
      <c r="D115" s="2"/>
      <c r="E115" s="3"/>
      <c r="F115" s="2"/>
      <c r="G115" s="3"/>
      <c r="H115" s="2"/>
      <c r="I115" s="3"/>
      <c r="J115" s="2"/>
      <c r="K115" s="2"/>
      <c r="L115" s="2"/>
    </row>
    <row r="116" spans="4:12" ht="12.75">
      <c r="D116" s="2"/>
      <c r="E116" s="3"/>
      <c r="F116" s="2"/>
      <c r="G116" s="3"/>
      <c r="H116" s="2"/>
      <c r="I116" s="3"/>
      <c r="J116" s="2"/>
      <c r="K116" s="2"/>
      <c r="L116" s="2"/>
    </row>
    <row r="117" spans="4:12" ht="12.75">
      <c r="D117" s="2"/>
      <c r="E117" s="3"/>
      <c r="F117" s="2"/>
      <c r="G117" s="3"/>
      <c r="H117" s="2"/>
      <c r="I117" s="3"/>
      <c r="J117" s="2"/>
      <c r="K117" s="2"/>
      <c r="L117" s="2"/>
    </row>
    <row r="118" spans="4:12" ht="12.75">
      <c r="D118" s="2"/>
      <c r="E118" s="3"/>
      <c r="F118" s="2"/>
      <c r="G118" s="3"/>
      <c r="H118" s="2"/>
      <c r="I118" s="3"/>
      <c r="J118" s="2"/>
      <c r="K118" s="2"/>
      <c r="L118" s="2"/>
    </row>
    <row r="119" spans="4:12" ht="12.75">
      <c r="D119" s="2"/>
      <c r="E119" s="3"/>
      <c r="F119" s="2"/>
      <c r="G119" s="3"/>
      <c r="H119" s="2"/>
      <c r="I119" s="3"/>
      <c r="J119" s="2"/>
      <c r="K119" s="2"/>
      <c r="L119" s="2"/>
    </row>
    <row r="120" spans="4:12" ht="12.75">
      <c r="D120" s="2"/>
      <c r="E120" s="3"/>
      <c r="F120" s="2"/>
      <c r="G120" s="3"/>
      <c r="H120" s="2"/>
      <c r="I120" s="3"/>
      <c r="J120" s="2"/>
      <c r="K120" s="2"/>
      <c r="L120" s="2"/>
    </row>
    <row r="121" spans="4:12" ht="12.75">
      <c r="D121" s="2"/>
      <c r="E121" s="3"/>
      <c r="F121" s="2"/>
      <c r="G121" s="3"/>
      <c r="H121" s="2"/>
      <c r="I121" s="3"/>
      <c r="J121" s="2"/>
      <c r="K121" s="2"/>
      <c r="L121" s="2"/>
    </row>
    <row r="122" spans="4:12" ht="12.75">
      <c r="D122" s="2"/>
      <c r="E122" s="3"/>
      <c r="F122" s="2"/>
      <c r="G122" s="3"/>
      <c r="H122" s="2"/>
      <c r="I122" s="3"/>
      <c r="J122" s="2"/>
      <c r="K122" s="2"/>
      <c r="L122" s="2"/>
    </row>
    <row r="123" spans="4:12" ht="12.75">
      <c r="D123" s="2"/>
      <c r="E123" s="3"/>
      <c r="F123" s="2"/>
      <c r="G123" s="3"/>
      <c r="H123" s="2"/>
      <c r="I123" s="3"/>
      <c r="J123" s="2"/>
      <c r="K123" s="2"/>
      <c r="L123" s="2"/>
    </row>
    <row r="124" spans="4:12" ht="12.75">
      <c r="D124" s="2"/>
      <c r="E124" s="3"/>
      <c r="F124" s="2"/>
      <c r="G124" s="3"/>
      <c r="H124" s="2"/>
      <c r="I124" s="3"/>
      <c r="J124" s="2"/>
      <c r="K124" s="2"/>
      <c r="L124" s="2"/>
    </row>
    <row r="125" spans="4:12" ht="12.75">
      <c r="D125" s="2"/>
      <c r="E125" s="3"/>
      <c r="F125" s="2"/>
      <c r="G125" s="3"/>
      <c r="H125" s="2"/>
      <c r="I125" s="3"/>
      <c r="J125" s="2"/>
      <c r="K125" s="2"/>
      <c r="L125" s="2"/>
    </row>
    <row r="126" spans="4:12" ht="12.75">
      <c r="D126" s="2"/>
      <c r="E126" s="3"/>
      <c r="F126" s="2"/>
      <c r="G126" s="3"/>
      <c r="H126" s="2"/>
      <c r="I126" s="3"/>
      <c r="J126" s="2"/>
      <c r="K126" s="2"/>
      <c r="L126" s="2"/>
    </row>
    <row r="127" spans="4:12" ht="12.75">
      <c r="D127" s="2"/>
      <c r="E127" s="3"/>
      <c r="F127" s="2"/>
      <c r="G127" s="3"/>
      <c r="H127" s="2"/>
      <c r="I127" s="3"/>
      <c r="J127" s="2"/>
      <c r="K127" s="2"/>
      <c r="L127" s="2"/>
    </row>
    <row r="128" spans="4:12" ht="12.75">
      <c r="D128" s="2"/>
      <c r="E128" s="3"/>
      <c r="F128" s="2"/>
      <c r="G128" s="3"/>
      <c r="H128" s="2"/>
      <c r="I128" s="3"/>
      <c r="J128" s="2"/>
      <c r="K128" s="2"/>
      <c r="L128" s="2"/>
    </row>
    <row r="129" spans="4:12" ht="12.75">
      <c r="D129" s="2"/>
      <c r="E129" s="3"/>
      <c r="F129" s="2"/>
      <c r="G129" s="3"/>
      <c r="H129" s="2"/>
      <c r="I129" s="3"/>
      <c r="J129" s="2"/>
      <c r="K129" s="2"/>
      <c r="L129" s="2"/>
    </row>
    <row r="130" spans="4:12" ht="12.75">
      <c r="D130" s="2"/>
      <c r="E130" s="3"/>
      <c r="F130" s="2"/>
      <c r="G130" s="3"/>
      <c r="H130" s="2"/>
      <c r="I130" s="3"/>
      <c r="J130" s="2"/>
      <c r="K130" s="2"/>
      <c r="L130" s="2"/>
    </row>
    <row r="131" spans="4:12" ht="12.75">
      <c r="D131" s="2"/>
      <c r="E131" s="3"/>
      <c r="F131" s="2"/>
      <c r="G131" s="3"/>
      <c r="H131" s="2"/>
      <c r="I131" s="3"/>
      <c r="J131" s="2"/>
      <c r="K131" s="2"/>
      <c r="L131" s="2"/>
    </row>
    <row r="132" spans="4:12" ht="12.75">
      <c r="D132" s="2"/>
      <c r="E132" s="3"/>
      <c r="F132" s="2"/>
      <c r="G132" s="3"/>
      <c r="H132" s="2"/>
      <c r="I132" s="3"/>
      <c r="J132" s="2"/>
      <c r="K132" s="2"/>
      <c r="L132" s="2"/>
    </row>
    <row r="133" spans="4:12" ht="12.75">
      <c r="D133" s="2"/>
      <c r="E133" s="3"/>
      <c r="F133" s="2"/>
      <c r="G133" s="3"/>
      <c r="H133" s="2"/>
      <c r="I133" s="3"/>
      <c r="J133" s="2"/>
      <c r="K133" s="2"/>
      <c r="L133" s="2"/>
    </row>
    <row r="134" spans="4:12" ht="12.75">
      <c r="D134" s="2"/>
      <c r="E134" s="3"/>
      <c r="F134" s="2"/>
      <c r="G134" s="3"/>
      <c r="H134" s="2"/>
      <c r="I134" s="3"/>
      <c r="J134" s="2"/>
      <c r="K134" s="2"/>
      <c r="L134" s="2"/>
    </row>
    <row r="135" spans="4:12" ht="12.75">
      <c r="D135" s="2"/>
      <c r="E135" s="3"/>
      <c r="F135" s="2"/>
      <c r="G135" s="3"/>
      <c r="H135" s="2"/>
      <c r="I135" s="3"/>
      <c r="J135" s="2"/>
      <c r="K135" s="2"/>
      <c r="L135" s="2"/>
    </row>
    <row r="136" spans="4:12" ht="12.75">
      <c r="D136" s="2"/>
      <c r="E136" s="3"/>
      <c r="F136" s="2"/>
      <c r="G136" s="3"/>
      <c r="H136" s="2"/>
      <c r="I136" s="3"/>
      <c r="J136" s="2"/>
      <c r="K136" s="2"/>
      <c r="L136" s="2"/>
    </row>
    <row r="137" spans="4:12" ht="12.75">
      <c r="D137" s="2"/>
      <c r="E137" s="3"/>
      <c r="F137" s="2"/>
      <c r="G137" s="3"/>
      <c r="H137" s="2"/>
      <c r="I137" s="3"/>
      <c r="J137" s="2"/>
      <c r="K137" s="2"/>
      <c r="L137" s="2"/>
    </row>
    <row r="138" spans="4:12" ht="12.75">
      <c r="D138" s="2"/>
      <c r="E138" s="3"/>
      <c r="F138" s="2"/>
      <c r="G138" s="3"/>
      <c r="H138" s="2"/>
      <c r="I138" s="3"/>
      <c r="J138" s="2"/>
      <c r="K138" s="2"/>
      <c r="L138" s="2"/>
    </row>
    <row r="139" spans="4:12" ht="12.75">
      <c r="D139" s="2"/>
      <c r="E139" s="3"/>
      <c r="F139" s="2"/>
      <c r="G139" s="3"/>
      <c r="H139" s="2"/>
      <c r="I139" s="3"/>
      <c r="J139" s="2"/>
      <c r="K139" s="2"/>
      <c r="L139" s="2"/>
    </row>
    <row r="140" spans="4:12" ht="12.75">
      <c r="D140" s="2"/>
      <c r="E140" s="3"/>
      <c r="F140" s="2"/>
      <c r="G140" s="3"/>
      <c r="H140" s="2"/>
      <c r="I140" s="3"/>
      <c r="J140" s="2"/>
      <c r="K140" s="2"/>
      <c r="L140" s="2"/>
    </row>
    <row r="141" spans="4:12" ht="12.75">
      <c r="D141" s="2"/>
      <c r="E141" s="3"/>
      <c r="F141" s="2"/>
      <c r="G141" s="3"/>
      <c r="H141" s="2"/>
      <c r="I141" s="3"/>
      <c r="J141" s="2"/>
      <c r="K141" s="2"/>
      <c r="L141" s="2"/>
    </row>
    <row r="142" spans="4:12" ht="12.75">
      <c r="D142" s="2"/>
      <c r="E142" s="3"/>
      <c r="F142" s="2"/>
      <c r="G142" s="3"/>
      <c r="H142" s="2"/>
      <c r="I142" s="3"/>
      <c r="J142" s="2"/>
      <c r="K142" s="2"/>
      <c r="L142" s="2"/>
    </row>
    <row r="143" spans="4:12" ht="12.75">
      <c r="D143" s="2"/>
      <c r="E143" s="3"/>
      <c r="F143" s="2"/>
      <c r="G143" s="3"/>
      <c r="H143" s="2"/>
      <c r="I143" s="3"/>
      <c r="J143" s="2"/>
      <c r="K143" s="2"/>
      <c r="L143" s="2"/>
    </row>
    <row r="144" spans="4:12" ht="12.75">
      <c r="D144" s="2"/>
      <c r="E144" s="3"/>
      <c r="F144" s="2"/>
      <c r="G144" s="3"/>
      <c r="H144" s="2"/>
      <c r="I144" s="3"/>
      <c r="J144" s="2"/>
      <c r="K144" s="2"/>
      <c r="L144" s="2"/>
    </row>
    <row r="145" spans="4:12" ht="12.75">
      <c r="D145" s="2"/>
      <c r="E145" s="3"/>
      <c r="F145" s="2"/>
      <c r="G145" s="3"/>
      <c r="H145" s="2"/>
      <c r="I145" s="3"/>
      <c r="J145" s="2"/>
      <c r="K145" s="2"/>
      <c r="L145" s="2"/>
    </row>
    <row r="146" spans="4:12" ht="12.75">
      <c r="D146" s="2"/>
      <c r="E146" s="3"/>
      <c r="F146" s="2"/>
      <c r="G146" s="3"/>
      <c r="H146" s="2"/>
      <c r="I146" s="3"/>
      <c r="J146" s="2"/>
      <c r="K146" s="2"/>
      <c r="L146" s="2"/>
    </row>
    <row r="147" spans="4:12" ht="12.75">
      <c r="D147" s="2"/>
      <c r="E147" s="3"/>
      <c r="F147" s="2"/>
      <c r="G147" s="3"/>
      <c r="H147" s="2"/>
      <c r="I147" s="3"/>
      <c r="J147" s="2"/>
      <c r="K147" s="2"/>
      <c r="L147" s="2"/>
    </row>
    <row r="148" spans="4:12" ht="12.75">
      <c r="D148" s="2"/>
      <c r="E148" s="3"/>
      <c r="F148" s="2"/>
      <c r="G148" s="3"/>
      <c r="H148" s="2"/>
      <c r="I148" s="3"/>
      <c r="J148" s="2"/>
      <c r="K148" s="2"/>
      <c r="L148" s="2"/>
    </row>
    <row r="149" spans="4:12" ht="12.75">
      <c r="D149" s="2"/>
      <c r="E149" s="3"/>
      <c r="F149" s="2"/>
      <c r="G149" s="3"/>
      <c r="H149" s="2"/>
      <c r="I149" s="3"/>
      <c r="J149" s="2"/>
      <c r="K149" s="2"/>
      <c r="L149" s="2"/>
    </row>
    <row r="150" spans="4:12" ht="12.75">
      <c r="D150" s="2"/>
      <c r="E150" s="3"/>
      <c r="F150" s="2"/>
      <c r="G150" s="3"/>
      <c r="H150" s="2"/>
      <c r="I150" s="3"/>
      <c r="J150" s="2"/>
      <c r="K150" s="2"/>
      <c r="L150" s="2"/>
    </row>
    <row r="151" spans="4:12" ht="12.75">
      <c r="D151" s="2"/>
      <c r="E151" s="3"/>
      <c r="F151" s="2"/>
      <c r="G151" s="3"/>
      <c r="H151" s="2"/>
      <c r="I151" s="3"/>
      <c r="J151" s="2"/>
      <c r="K151" s="2"/>
      <c r="L151" s="2"/>
    </row>
    <row r="152" spans="4:12" ht="12.75">
      <c r="D152" s="2"/>
      <c r="E152" s="3"/>
      <c r="F152" s="2"/>
      <c r="G152" s="3"/>
      <c r="H152" s="2"/>
      <c r="I152" s="3"/>
      <c r="J152" s="2"/>
      <c r="K152" s="2"/>
      <c r="L152" s="2"/>
    </row>
    <row r="153" spans="4:12" ht="12.75">
      <c r="D153" s="2"/>
      <c r="E153" s="3"/>
      <c r="F153" s="2"/>
      <c r="G153" s="3"/>
      <c r="H153" s="2"/>
      <c r="I153" s="3"/>
      <c r="J153" s="2"/>
      <c r="K153" s="2"/>
      <c r="L153" s="2"/>
    </row>
    <row r="154" spans="4:12" ht="12.75">
      <c r="D154" s="2"/>
      <c r="E154" s="3"/>
      <c r="F154" s="2"/>
      <c r="G154" s="3"/>
      <c r="H154" s="2"/>
      <c r="I154" s="3"/>
      <c r="J154" s="2"/>
      <c r="K154" s="2"/>
      <c r="L154" s="2"/>
    </row>
    <row r="155" spans="4:12" ht="12.75">
      <c r="D155" s="2"/>
      <c r="E155" s="3"/>
      <c r="F155" s="2"/>
      <c r="G155" s="3"/>
      <c r="H155" s="2"/>
      <c r="I155" s="3"/>
      <c r="J155" s="2"/>
      <c r="K155" s="2"/>
      <c r="L155" s="2"/>
    </row>
    <row r="156" spans="4:12" ht="12.75">
      <c r="D156" s="2"/>
      <c r="E156" s="3"/>
      <c r="F156" s="2"/>
      <c r="G156" s="3"/>
      <c r="H156" s="2"/>
      <c r="I156" s="3"/>
      <c r="J156" s="2"/>
      <c r="K156" s="2"/>
      <c r="L156" s="2"/>
    </row>
    <row r="157" spans="4:12" ht="12.75">
      <c r="D157" s="2"/>
      <c r="E157" s="3"/>
      <c r="F157" s="2"/>
      <c r="G157" s="3"/>
      <c r="H157" s="2"/>
      <c r="I157" s="3"/>
      <c r="J157" s="2"/>
      <c r="K157" s="2"/>
      <c r="L157" s="2"/>
    </row>
    <row r="158" spans="4:12" ht="12.75">
      <c r="D158" s="2"/>
      <c r="E158" s="3"/>
      <c r="F158" s="2"/>
      <c r="G158" s="3"/>
      <c r="H158" s="2"/>
      <c r="I158" s="3"/>
      <c r="J158" s="2"/>
      <c r="K158" s="2"/>
      <c r="L158" s="2"/>
    </row>
    <row r="159" spans="4:12" ht="12.75">
      <c r="D159" s="2"/>
      <c r="E159" s="3"/>
      <c r="F159" s="2"/>
      <c r="G159" s="3"/>
      <c r="H159" s="2"/>
      <c r="I159" s="3"/>
      <c r="J159" s="2"/>
      <c r="K159" s="2"/>
      <c r="L159" s="2"/>
    </row>
    <row r="160" spans="4:12" ht="12.75">
      <c r="D160" s="2"/>
      <c r="E160" s="3"/>
      <c r="F160" s="2"/>
      <c r="G160" s="3"/>
      <c r="H160" s="2"/>
      <c r="I160" s="3"/>
      <c r="J160" s="2"/>
      <c r="K160" s="2"/>
      <c r="L160" s="2"/>
    </row>
    <row r="161" spans="4:12" ht="12.75">
      <c r="D161" s="2"/>
      <c r="E161" s="3"/>
      <c r="F161" s="2"/>
      <c r="G161" s="3"/>
      <c r="H161" s="2"/>
      <c r="I161" s="3"/>
      <c r="J161" s="2"/>
      <c r="K161" s="2"/>
      <c r="L161" s="2"/>
    </row>
    <row r="162" spans="4:12" ht="12.75">
      <c r="D162" s="2"/>
      <c r="E162" s="3"/>
      <c r="F162" s="2"/>
      <c r="G162" s="3"/>
      <c r="H162" s="2"/>
      <c r="I162" s="3"/>
      <c r="J162" s="2"/>
      <c r="K162" s="2"/>
      <c r="L162" s="2"/>
    </row>
    <row r="163" spans="4:12" ht="12.75">
      <c r="D163" s="2"/>
      <c r="E163" s="3"/>
      <c r="F163" s="2"/>
      <c r="G163" s="3"/>
      <c r="H163" s="2"/>
      <c r="I163" s="3"/>
      <c r="J163" s="2"/>
      <c r="K163" s="2"/>
      <c r="L163" s="2"/>
    </row>
    <row r="164" spans="4:12" ht="12.75">
      <c r="D164" s="2"/>
      <c r="E164" s="3"/>
      <c r="F164" s="2"/>
      <c r="G164" s="3"/>
      <c r="H164" s="2"/>
      <c r="I164" s="3"/>
      <c r="J164" s="2"/>
      <c r="K164" s="2"/>
      <c r="L164" s="2"/>
    </row>
    <row r="165" spans="4:12" ht="12.75">
      <c r="D165" s="2"/>
      <c r="E165" s="3"/>
      <c r="F165" s="2"/>
      <c r="G165" s="3"/>
      <c r="H165" s="2"/>
      <c r="I165" s="3"/>
      <c r="J165" s="2"/>
      <c r="K165" s="2"/>
      <c r="L165" s="2"/>
    </row>
    <row r="166" spans="4:12" ht="12.75">
      <c r="D166" s="2"/>
      <c r="E166" s="3"/>
      <c r="F166" s="2"/>
      <c r="G166" s="3"/>
      <c r="H166" s="2"/>
      <c r="I166" s="3"/>
      <c r="J166" s="2"/>
      <c r="K166" s="2"/>
      <c r="L166" s="2"/>
    </row>
    <row r="167" spans="4:12" ht="12.75">
      <c r="D167" s="2"/>
      <c r="E167" s="3"/>
      <c r="F167" s="2"/>
      <c r="G167" s="3"/>
      <c r="H167" s="2"/>
      <c r="I167" s="3"/>
      <c r="J167" s="2"/>
      <c r="K167" s="2"/>
      <c r="L167" s="2"/>
    </row>
    <row r="168" spans="4:12" ht="12.75">
      <c r="D168" s="2"/>
      <c r="E168" s="3"/>
      <c r="F168" s="2"/>
      <c r="G168" s="3"/>
      <c r="H168" s="2"/>
      <c r="I168" s="3"/>
      <c r="J168" s="2"/>
      <c r="K168" s="2"/>
      <c r="L168" s="2"/>
    </row>
    <row r="169" spans="4:12" ht="12.75">
      <c r="D169" s="2"/>
      <c r="E169" s="3"/>
      <c r="F169" s="2"/>
      <c r="G169" s="3"/>
      <c r="H169" s="2"/>
      <c r="I169" s="3"/>
      <c r="J169" s="2"/>
      <c r="K169" s="2"/>
      <c r="L169" s="2"/>
    </row>
    <row r="170" spans="4:12" ht="12.75">
      <c r="D170" s="2"/>
      <c r="E170" s="3"/>
      <c r="F170" s="2"/>
      <c r="G170" s="3"/>
      <c r="H170" s="2"/>
      <c r="I170" s="3"/>
      <c r="J170" s="2"/>
      <c r="K170" s="2"/>
      <c r="L170" s="2"/>
    </row>
    <row r="171" spans="4:12" ht="12.75">
      <c r="D171" s="2"/>
      <c r="E171" s="3"/>
      <c r="F171" s="2"/>
      <c r="G171" s="3"/>
      <c r="H171" s="2"/>
      <c r="I171" s="3"/>
      <c r="J171" s="2"/>
      <c r="K171" s="2"/>
      <c r="L171" s="2"/>
    </row>
    <row r="172" spans="4:12" ht="12.75">
      <c r="D172" s="2"/>
      <c r="E172" s="3"/>
      <c r="F172" s="2"/>
      <c r="G172" s="3"/>
      <c r="H172" s="2"/>
      <c r="I172" s="3"/>
      <c r="J172" s="2"/>
      <c r="K172" s="2"/>
      <c r="L172" s="2"/>
    </row>
    <row r="173" spans="4:12" ht="12.75">
      <c r="D173" s="2"/>
      <c r="E173" s="3"/>
      <c r="F173" s="2"/>
      <c r="G173" s="3"/>
      <c r="H173" s="2"/>
      <c r="I173" s="3"/>
      <c r="J173" s="2"/>
      <c r="K173" s="2"/>
      <c r="L173" s="2"/>
    </row>
    <row r="174" spans="4:12" ht="12.75">
      <c r="D174" s="2"/>
      <c r="E174" s="3"/>
      <c r="F174" s="2"/>
      <c r="G174" s="3"/>
      <c r="H174" s="2"/>
      <c r="I174" s="3"/>
      <c r="J174" s="2"/>
      <c r="K174" s="2"/>
      <c r="L174" s="2"/>
    </row>
    <row r="175" spans="4:12" ht="12.75">
      <c r="D175" s="2"/>
      <c r="E175" s="3"/>
      <c r="F175" s="2"/>
      <c r="G175" s="3"/>
      <c r="H175" s="2"/>
      <c r="I175" s="3"/>
      <c r="J175" s="2"/>
      <c r="K175" s="2"/>
      <c r="L175" s="2"/>
    </row>
    <row r="176" spans="4:12" ht="12.75">
      <c r="D176" s="2"/>
      <c r="E176" s="3"/>
      <c r="F176" s="2"/>
      <c r="G176" s="3"/>
      <c r="H176" s="2"/>
      <c r="I176" s="3"/>
      <c r="J176" s="2"/>
      <c r="K176" s="2"/>
      <c r="L176" s="2"/>
    </row>
    <row r="177" spans="4:12" ht="12.75">
      <c r="D177" s="2"/>
      <c r="E177" s="3"/>
      <c r="F177" s="2"/>
      <c r="G177" s="3"/>
      <c r="H177" s="2"/>
      <c r="I177" s="3"/>
      <c r="J177" s="2"/>
      <c r="K177" s="2"/>
      <c r="L177" s="2"/>
    </row>
    <row r="178" spans="4:12" ht="12.75">
      <c r="D178" s="2"/>
      <c r="E178" s="3"/>
      <c r="F178" s="2"/>
      <c r="G178" s="3"/>
      <c r="H178" s="2"/>
      <c r="I178" s="3"/>
      <c r="J178" s="2"/>
      <c r="K178" s="2"/>
      <c r="L178" s="2"/>
    </row>
    <row r="179" spans="4:12" ht="12.75">
      <c r="D179" s="2"/>
      <c r="E179" s="3"/>
      <c r="F179" s="2"/>
      <c r="G179" s="3"/>
      <c r="H179" s="2"/>
      <c r="I179" s="3"/>
      <c r="J179" s="2"/>
      <c r="K179" s="2"/>
      <c r="L179" s="2"/>
    </row>
    <row r="180" spans="4:12" ht="12.75">
      <c r="D180" s="2"/>
      <c r="E180" s="3"/>
      <c r="F180" s="2"/>
      <c r="G180" s="3"/>
      <c r="H180" s="2"/>
      <c r="I180" s="3"/>
      <c r="J180" s="2"/>
      <c r="K180" s="2"/>
      <c r="L180" s="2"/>
    </row>
    <row r="181" spans="4:12" ht="12.75">
      <c r="D181" s="2"/>
      <c r="E181" s="3"/>
      <c r="F181" s="2"/>
      <c r="G181" s="3"/>
      <c r="H181" s="2"/>
      <c r="I181" s="3"/>
      <c r="J181" s="2"/>
      <c r="K181" s="2"/>
      <c r="L181" s="2"/>
    </row>
    <row r="182" spans="4:12" ht="12.75">
      <c r="D182" s="2"/>
      <c r="E182" s="3"/>
      <c r="F182" s="2"/>
      <c r="G182" s="3"/>
      <c r="H182" s="2"/>
      <c r="I182" s="3"/>
      <c r="J182" s="2"/>
      <c r="K182" s="2"/>
      <c r="L182" s="2"/>
    </row>
    <row r="183" spans="4:12" ht="12.75">
      <c r="D183" s="2"/>
      <c r="E183" s="3"/>
      <c r="F183" s="2"/>
      <c r="G183" s="3"/>
      <c r="H183" s="2"/>
      <c r="I183" s="3"/>
      <c r="J183" s="2"/>
      <c r="K183" s="2"/>
      <c r="L183" s="2"/>
    </row>
    <row r="184" spans="4:12" ht="12.75">
      <c r="D184" s="2"/>
      <c r="E184" s="3"/>
      <c r="F184" s="2"/>
      <c r="G184" s="3"/>
      <c r="H184" s="2"/>
      <c r="I184" s="3"/>
      <c r="J184" s="2"/>
      <c r="K184" s="2"/>
      <c r="L184" s="2"/>
    </row>
    <row r="185" spans="4:12" ht="12.75">
      <c r="D185" s="2"/>
      <c r="E185" s="3"/>
      <c r="F185" s="2"/>
      <c r="G185" s="3"/>
      <c r="H185" s="2"/>
      <c r="I185" s="3"/>
      <c r="J185" s="2"/>
      <c r="K185" s="2"/>
      <c r="L185" s="2"/>
    </row>
    <row r="186" spans="4:12" ht="12.75">
      <c r="D186" s="2"/>
      <c r="E186" s="3"/>
      <c r="F186" s="2"/>
      <c r="G186" s="3"/>
      <c r="H186" s="2"/>
      <c r="I186" s="3"/>
      <c r="J186" s="2"/>
      <c r="K186" s="2"/>
      <c r="L186" s="2"/>
    </row>
    <row r="187" spans="4:12" ht="12.75">
      <c r="D187" s="2"/>
      <c r="E187" s="3"/>
      <c r="F187" s="2"/>
      <c r="G187" s="3"/>
      <c r="H187" s="2"/>
      <c r="I187" s="3"/>
      <c r="J187" s="2"/>
      <c r="K187" s="2"/>
      <c r="L187" s="2"/>
    </row>
    <row r="188" spans="4:12" ht="12.75">
      <c r="D188" s="2"/>
      <c r="E188" s="3"/>
      <c r="F188" s="2"/>
      <c r="G188" s="3"/>
      <c r="H188" s="2"/>
      <c r="I188" s="3"/>
      <c r="J188" s="2"/>
      <c r="K188" s="2"/>
      <c r="L188" s="2"/>
    </row>
    <row r="189" spans="4:12" ht="12.75">
      <c r="D189" s="2"/>
      <c r="E189" s="3"/>
      <c r="F189" s="2"/>
      <c r="G189" s="3"/>
      <c r="H189" s="2"/>
      <c r="I189" s="3"/>
      <c r="J189" s="2"/>
      <c r="K189" s="2"/>
      <c r="L189" s="2"/>
    </row>
    <row r="190" spans="4:12" ht="12.75">
      <c r="D190" s="2"/>
      <c r="E190" s="3"/>
      <c r="F190" s="2"/>
      <c r="G190" s="3"/>
      <c r="H190" s="2"/>
      <c r="I190" s="3"/>
      <c r="J190" s="2"/>
      <c r="K190" s="2"/>
      <c r="L190" s="2"/>
    </row>
    <row r="191" spans="4:12" ht="12.75">
      <c r="D191" s="2"/>
      <c r="E191" s="3"/>
      <c r="F191" s="2"/>
      <c r="G191" s="3"/>
      <c r="H191" s="2"/>
      <c r="I191" s="3"/>
      <c r="J191" s="2"/>
      <c r="K191" s="2"/>
      <c r="L191" s="2"/>
    </row>
    <row r="192" spans="4:12" ht="12.75">
      <c r="D192" s="2"/>
      <c r="E192" s="3"/>
      <c r="F192" s="2"/>
      <c r="G192" s="3"/>
      <c r="H192" s="2"/>
      <c r="I192" s="3"/>
      <c r="J192" s="2"/>
      <c r="K192" s="2"/>
      <c r="L192" s="2"/>
    </row>
    <row r="193" spans="4:12" ht="12.75">
      <c r="D193" s="2"/>
      <c r="E193" s="3"/>
      <c r="F193" s="2"/>
      <c r="G193" s="3"/>
      <c r="H193" s="2"/>
      <c r="I193" s="3"/>
      <c r="J193" s="2"/>
      <c r="K193" s="2"/>
      <c r="L193" s="2"/>
    </row>
    <row r="194" spans="4:12" ht="12.75">
      <c r="D194" s="2"/>
      <c r="E194" s="3"/>
      <c r="F194" s="2"/>
      <c r="G194" s="3"/>
      <c r="H194" s="2"/>
      <c r="I194" s="3"/>
      <c r="J194" s="2"/>
      <c r="K194" s="2"/>
      <c r="L194" s="2"/>
    </row>
    <row r="195" spans="4:12" ht="12.75">
      <c r="D195" s="2"/>
      <c r="E195" s="3"/>
      <c r="F195" s="2"/>
      <c r="G195" s="3"/>
      <c r="H195" s="2"/>
      <c r="I195" s="3"/>
      <c r="J195" s="2"/>
      <c r="K195" s="2"/>
      <c r="L195" s="2"/>
    </row>
    <row r="196" spans="4:12" ht="12.75">
      <c r="D196" s="2"/>
      <c r="E196" s="3"/>
      <c r="F196" s="2"/>
      <c r="G196" s="3"/>
      <c r="H196" s="2"/>
      <c r="I196" s="3"/>
      <c r="J196" s="2"/>
      <c r="K196" s="2"/>
      <c r="L196" s="2"/>
    </row>
    <row r="197" spans="4:12" ht="12.75">
      <c r="D197" s="2"/>
      <c r="E197" s="3"/>
      <c r="F197" s="2"/>
      <c r="G197" s="3"/>
      <c r="H197" s="2"/>
      <c r="I197" s="3"/>
      <c r="J197" s="2"/>
      <c r="K197" s="2"/>
      <c r="L197" s="2"/>
    </row>
    <row r="198" spans="4:12" ht="12.75">
      <c r="D198" s="2"/>
      <c r="E198" s="3"/>
      <c r="F198" s="2"/>
      <c r="G198" s="3"/>
      <c r="H198" s="2"/>
      <c r="I198" s="3"/>
      <c r="J198" s="2"/>
      <c r="K198" s="2"/>
      <c r="L198" s="2"/>
    </row>
    <row r="199" spans="4:12" ht="12.75">
      <c r="D199" s="2"/>
      <c r="E199" s="3"/>
      <c r="F199" s="2"/>
      <c r="G199" s="3"/>
      <c r="H199" s="2"/>
      <c r="I199" s="3"/>
      <c r="J199" s="2"/>
      <c r="K199" s="2"/>
      <c r="L199" s="2"/>
    </row>
    <row r="200" spans="4:12" ht="12.75">
      <c r="D200" s="2"/>
      <c r="E200" s="3"/>
      <c r="F200" s="2"/>
      <c r="G200" s="3"/>
      <c r="H200" s="2"/>
      <c r="I200" s="3"/>
      <c r="J200" s="2"/>
      <c r="K200" s="2"/>
      <c r="L200" s="2"/>
    </row>
    <row r="201" spans="4:12" ht="12.75">
      <c r="D201" s="2"/>
      <c r="E201" s="3"/>
      <c r="F201" s="2"/>
      <c r="G201" s="3"/>
      <c r="H201" s="2"/>
      <c r="I201" s="3"/>
      <c r="J201" s="2"/>
      <c r="K201" s="2"/>
      <c r="L201" s="2"/>
    </row>
    <row r="202" spans="4:12" ht="12.75">
      <c r="D202" s="2"/>
      <c r="E202" s="3"/>
      <c r="F202" s="2"/>
      <c r="G202" s="3"/>
      <c r="H202" s="2"/>
      <c r="I202" s="3"/>
      <c r="J202" s="2"/>
      <c r="K202" s="2"/>
      <c r="L202" s="2"/>
    </row>
    <row r="203" spans="4:12" ht="12.75">
      <c r="D203" s="2"/>
      <c r="E203" s="3"/>
      <c r="F203" s="2"/>
      <c r="G203" s="3"/>
      <c r="H203" s="2"/>
      <c r="I203" s="3"/>
      <c r="J203" s="2"/>
      <c r="K203" s="2"/>
      <c r="L203" s="2"/>
    </row>
    <row r="204" spans="4:12" ht="12.75">
      <c r="D204" s="2"/>
      <c r="E204" s="3"/>
      <c r="F204" s="2"/>
      <c r="G204" s="3"/>
      <c r="H204" s="2"/>
      <c r="I204" s="3"/>
      <c r="J204" s="2"/>
      <c r="K204" s="2"/>
      <c r="L204" s="2"/>
    </row>
    <row r="205" spans="4:12" ht="12.75">
      <c r="D205" s="2"/>
      <c r="E205" s="3"/>
      <c r="F205" s="2"/>
      <c r="G205" s="3"/>
      <c r="H205" s="2"/>
      <c r="I205" s="3"/>
      <c r="J205" s="2"/>
      <c r="K205" s="2"/>
      <c r="L205" s="2"/>
    </row>
    <row r="206" spans="4:12" ht="12.75">
      <c r="D206" s="2"/>
      <c r="E206" s="3"/>
      <c r="F206" s="2"/>
      <c r="G206" s="3"/>
      <c r="H206" s="2"/>
      <c r="I206" s="3"/>
      <c r="J206" s="2"/>
      <c r="K206" s="2"/>
      <c r="L206" s="2"/>
    </row>
    <row r="207" spans="4:12" ht="12.75">
      <c r="D207" s="2"/>
      <c r="E207" s="3"/>
      <c r="F207" s="2"/>
      <c r="G207" s="3"/>
      <c r="H207" s="2"/>
      <c r="I207" s="3"/>
      <c r="J207" s="2"/>
      <c r="K207" s="2"/>
      <c r="L207" s="2"/>
    </row>
    <row r="208" spans="4:12" ht="12.75">
      <c r="D208" s="2"/>
      <c r="E208" s="3"/>
      <c r="F208" s="2"/>
      <c r="G208" s="3"/>
      <c r="H208" s="2"/>
      <c r="I208" s="3"/>
      <c r="J208" s="2"/>
      <c r="K208" s="2"/>
      <c r="L208" s="2"/>
    </row>
    <row r="209" spans="4:12" ht="12.75">
      <c r="D209" s="2"/>
      <c r="E209" s="3"/>
      <c r="F209" s="2"/>
      <c r="G209" s="3"/>
      <c r="H209" s="2"/>
      <c r="I209" s="3"/>
      <c r="J209" s="2"/>
      <c r="K209" s="2"/>
      <c r="L209" s="2"/>
    </row>
    <row r="210" spans="4:12" ht="12.75">
      <c r="D210" s="2"/>
      <c r="E210" s="3"/>
      <c r="F210" s="2"/>
      <c r="G210" s="3"/>
      <c r="H210" s="2"/>
      <c r="I210" s="3"/>
      <c r="J210" s="2"/>
      <c r="K210" s="2"/>
      <c r="L210" s="2"/>
    </row>
    <row r="211" spans="4:12" ht="12.75">
      <c r="D211" s="2"/>
      <c r="E211" s="3"/>
      <c r="F211" s="2"/>
      <c r="G211" s="3"/>
      <c r="H211" s="2"/>
      <c r="I211" s="3"/>
      <c r="J211" s="2"/>
      <c r="K211" s="2"/>
      <c r="L211" s="2"/>
    </row>
    <row r="212" spans="4:12" ht="12.75">
      <c r="D212" s="2"/>
      <c r="E212" s="3"/>
      <c r="F212" s="2"/>
      <c r="G212" s="3"/>
      <c r="H212" s="2"/>
      <c r="I212" s="3"/>
      <c r="J212" s="2"/>
      <c r="K212" s="2"/>
      <c r="L212" s="2"/>
    </row>
    <row r="213" spans="4:12" ht="12.75">
      <c r="D213" s="2"/>
      <c r="E213" s="3"/>
      <c r="F213" s="2"/>
      <c r="G213" s="3"/>
      <c r="H213" s="2"/>
      <c r="I213" s="3"/>
      <c r="J213" s="2"/>
      <c r="K213" s="2"/>
      <c r="L213" s="2"/>
    </row>
    <row r="214" spans="4:12" ht="12.75">
      <c r="D214" s="2"/>
      <c r="E214" s="3"/>
      <c r="F214" s="2"/>
      <c r="G214" s="3"/>
      <c r="H214" s="2"/>
      <c r="I214" s="3"/>
      <c r="J214" s="2"/>
      <c r="K214" s="2"/>
      <c r="L214" s="2"/>
    </row>
    <row r="215" spans="4:12" ht="12.75">
      <c r="D215" s="2"/>
      <c r="E215" s="3"/>
      <c r="F215" s="2"/>
      <c r="G215" s="3"/>
      <c r="H215" s="2"/>
      <c r="I215" s="3"/>
      <c r="J215" s="2"/>
      <c r="K215" s="2"/>
      <c r="L215" s="2"/>
    </row>
    <row r="216" spans="4:12" ht="12.75">
      <c r="D216" s="2"/>
      <c r="E216" s="3"/>
      <c r="F216" s="2"/>
      <c r="G216" s="3"/>
      <c r="H216" s="2"/>
      <c r="I216" s="3"/>
      <c r="J216" s="2"/>
      <c r="K216" s="2"/>
      <c r="L216" s="2"/>
    </row>
    <row r="217" spans="4:12" ht="12.75">
      <c r="D217" s="2"/>
      <c r="E217" s="3"/>
      <c r="F217" s="2"/>
      <c r="G217" s="3"/>
      <c r="H217" s="2"/>
      <c r="I217" s="3"/>
      <c r="J217" s="2"/>
      <c r="K217" s="2"/>
      <c r="L217" s="2"/>
    </row>
    <row r="218" spans="4:12" ht="12.75">
      <c r="D218" s="2"/>
      <c r="E218" s="3"/>
      <c r="F218" s="2"/>
      <c r="G218" s="3"/>
      <c r="H218" s="2"/>
      <c r="I218" s="3"/>
      <c r="J218" s="2"/>
      <c r="K218" s="2"/>
      <c r="L218" s="2"/>
    </row>
    <row r="219" spans="4:12" ht="12.75">
      <c r="D219" s="2"/>
      <c r="E219" s="3"/>
      <c r="F219" s="2"/>
      <c r="G219" s="3"/>
      <c r="H219" s="2"/>
      <c r="I219" s="3"/>
      <c r="J219" s="2"/>
      <c r="K219" s="2"/>
      <c r="L219" s="2"/>
    </row>
  </sheetData>
  <mergeCells count="5">
    <mergeCell ref="A50:J51"/>
    <mergeCell ref="D5:F5"/>
    <mergeCell ref="D6:F6"/>
    <mergeCell ref="H5:J5"/>
    <mergeCell ref="H6:J6"/>
  </mergeCells>
  <printOptions horizontalCentered="1"/>
  <pageMargins left="0.5" right="0.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5"/>
  <sheetViews>
    <sheetView workbookViewId="0" topLeftCell="A1">
      <pane xSplit="9195" topLeftCell="H1" activePane="topLeft" state="split"/>
      <selection pane="topLeft" activeCell="A4" sqref="A4"/>
      <selection pane="topRight" activeCell="H12" sqref="H12"/>
    </sheetView>
  </sheetViews>
  <sheetFormatPr defaultColWidth="9.140625" defaultRowHeight="12.75"/>
  <cols>
    <col min="1" max="1" width="17.00390625" style="0" customWidth="1"/>
    <col min="2" max="2" width="5.00390625" style="0" customWidth="1"/>
    <col min="3" max="4" width="10.8515625" style="0" customWidth="1"/>
    <col min="5" max="5" width="11.00390625" style="0" customWidth="1"/>
    <col min="6" max="6" width="13.57421875" style="0" customWidth="1"/>
    <col min="7" max="7" width="11.00390625" style="0" customWidth="1"/>
    <col min="8" max="8" width="11.57421875" style="0" customWidth="1"/>
  </cols>
  <sheetData>
    <row r="1" spans="1:2" ht="12.75">
      <c r="A1" s="1" t="s">
        <v>13</v>
      </c>
      <c r="B1" s="1"/>
    </row>
    <row r="3" spans="1:2" ht="12.75">
      <c r="A3" s="1" t="s">
        <v>84</v>
      </c>
      <c r="B3" s="1"/>
    </row>
    <row r="4" spans="1:2" ht="12.75">
      <c r="A4" s="1"/>
      <c r="B4" s="1"/>
    </row>
    <row r="5" spans="1:2" ht="12.75">
      <c r="A5" s="1"/>
      <c r="B5" s="1"/>
    </row>
    <row r="8" spans="3:42" ht="12.75">
      <c r="C8" s="2"/>
      <c r="D8" s="2"/>
      <c r="E8" s="2" t="s">
        <v>48</v>
      </c>
      <c r="F8" s="2" t="s">
        <v>51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3:42" ht="12.75">
      <c r="C9" s="2" t="s">
        <v>45</v>
      </c>
      <c r="D9" s="2" t="s">
        <v>45</v>
      </c>
      <c r="E9" s="2" t="s">
        <v>49</v>
      </c>
      <c r="F9" s="2" t="s">
        <v>52</v>
      </c>
      <c r="G9" s="2" t="s">
        <v>54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3:42" ht="12.75">
      <c r="C10" s="3" t="s">
        <v>47</v>
      </c>
      <c r="D10" s="2" t="s">
        <v>46</v>
      </c>
      <c r="E10" s="2" t="s">
        <v>50</v>
      </c>
      <c r="F10" s="3" t="s">
        <v>53</v>
      </c>
      <c r="G10" s="3" t="s">
        <v>55</v>
      </c>
      <c r="H10" s="3" t="s">
        <v>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2:42" ht="12.75">
      <c r="B11" s="2"/>
      <c r="C11" s="2" t="s">
        <v>15</v>
      </c>
      <c r="D11" s="2" t="s">
        <v>15</v>
      </c>
      <c r="E11" s="2" t="s">
        <v>15</v>
      </c>
      <c r="F11" s="2" t="s">
        <v>15</v>
      </c>
      <c r="G11" s="2" t="s">
        <v>15</v>
      </c>
      <c r="H11" s="2" t="s">
        <v>15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3" ht="12.75">
      <c r="A13" t="s">
        <v>76</v>
      </c>
    </row>
    <row r="14" spans="1:2" ht="12.75" customHeight="1">
      <c r="A14" s="33" t="s">
        <v>74</v>
      </c>
      <c r="B14" s="33"/>
    </row>
    <row r="15" spans="1:2" ht="7.5" customHeight="1">
      <c r="A15" s="35"/>
      <c r="B15" s="33"/>
    </row>
    <row r="17" spans="1:29" ht="12.75">
      <c r="A17" t="s">
        <v>28</v>
      </c>
      <c r="C17" s="6">
        <v>42202</v>
      </c>
      <c r="D17" s="6">
        <v>4100</v>
      </c>
      <c r="E17" s="6">
        <v>-3059</v>
      </c>
      <c r="F17" s="6">
        <v>-45500</v>
      </c>
      <c r="G17" s="6">
        <v>13132</v>
      </c>
      <c r="H17" s="6">
        <f>SUM(C17:G17)</f>
        <v>10875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3:29" ht="12.75">
      <c r="C18" s="6"/>
      <c r="D18" s="6"/>
      <c r="E18" s="6"/>
      <c r="F18" s="6"/>
      <c r="G18" s="6"/>
      <c r="H18" s="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.75">
      <c r="A19" t="s">
        <v>75</v>
      </c>
      <c r="C19" s="6">
        <v>0</v>
      </c>
      <c r="D19" s="6">
        <v>0</v>
      </c>
      <c r="E19" s="6">
        <v>0</v>
      </c>
      <c r="F19" s="6">
        <v>1222</v>
      </c>
      <c r="G19" s="6">
        <v>0</v>
      </c>
      <c r="H19" s="6">
        <f>SUM(C19:G19)</f>
        <v>1222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3:29" ht="12.75">
      <c r="C20" s="6"/>
      <c r="D20" s="6"/>
      <c r="E20" s="6"/>
      <c r="F20" s="6"/>
      <c r="G20" s="6"/>
      <c r="H20" s="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t="s">
        <v>26</v>
      </c>
      <c r="C21" s="6">
        <v>0</v>
      </c>
      <c r="D21" s="6">
        <v>0</v>
      </c>
      <c r="E21" s="6">
        <v>-594</v>
      </c>
      <c r="F21" s="6">
        <v>0</v>
      </c>
      <c r="G21" s="6">
        <v>0</v>
      </c>
      <c r="H21" s="6">
        <f>SUM(C21:G21)</f>
        <v>-594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14" t="s">
        <v>27</v>
      </c>
      <c r="B22" s="14"/>
      <c r="C22" s="11"/>
      <c r="D22" s="6"/>
      <c r="E22" s="6"/>
      <c r="F22" s="11"/>
      <c r="G22" s="11"/>
      <c r="H22" s="1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3:29" ht="12.75">
      <c r="C23" s="24"/>
      <c r="D23" s="24"/>
      <c r="E23" s="24"/>
      <c r="F23" s="24"/>
      <c r="G23" s="24"/>
      <c r="H23" s="2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>
      <c r="A24" s="1" t="s">
        <v>77</v>
      </c>
      <c r="B24" s="1"/>
      <c r="C24" s="7">
        <f aca="true" t="shared" si="0" ref="C24:H24">+SUM(C17:C21)</f>
        <v>42202</v>
      </c>
      <c r="D24" s="7">
        <f t="shared" si="0"/>
        <v>4100</v>
      </c>
      <c r="E24" s="7">
        <f t="shared" si="0"/>
        <v>-3653</v>
      </c>
      <c r="F24" s="7">
        <f t="shared" si="0"/>
        <v>-44278</v>
      </c>
      <c r="G24" s="7">
        <f t="shared" si="0"/>
        <v>13132</v>
      </c>
      <c r="H24" s="7">
        <f t="shared" si="0"/>
        <v>11503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3:29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3:29" ht="12.75">
      <c r="C26" s="2"/>
      <c r="D26" s="2"/>
      <c r="E26" s="2"/>
      <c r="F26" s="3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t="str">
        <f>+A13</f>
        <v>Year ended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 s="33" t="s">
        <v>14</v>
      </c>
      <c r="B28" s="3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7.5" customHeight="1">
      <c r="A29" s="35"/>
      <c r="B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3:29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t="s">
        <v>25</v>
      </c>
      <c r="C31" s="6">
        <v>42202</v>
      </c>
      <c r="D31" s="6">
        <v>4100</v>
      </c>
      <c r="E31" s="6">
        <v>-2336</v>
      </c>
      <c r="F31" s="6">
        <v>7507</v>
      </c>
      <c r="G31" s="6">
        <v>13132</v>
      </c>
      <c r="H31" s="6">
        <f>SUM(C31:G31)</f>
        <v>64605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3:29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t="s">
        <v>82</v>
      </c>
      <c r="C33" s="6">
        <v>0</v>
      </c>
      <c r="D33" s="6">
        <v>0</v>
      </c>
      <c r="E33" s="6">
        <v>0</v>
      </c>
      <c r="F33" s="30">
        <v>-53007</v>
      </c>
      <c r="G33" s="6">
        <v>0</v>
      </c>
      <c r="H33" s="6">
        <f>SUM(C33:G33)</f>
        <v>-53007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14"/>
      <c r="B34" s="1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5" customFormat="1" ht="12.75">
      <c r="A35" t="s">
        <v>26</v>
      </c>
      <c r="C35" s="6">
        <v>0</v>
      </c>
      <c r="D35" s="6">
        <v>0</v>
      </c>
      <c r="E35" s="6">
        <v>-723</v>
      </c>
      <c r="F35" s="6">
        <v>0</v>
      </c>
      <c r="G35" s="6">
        <v>0</v>
      </c>
      <c r="H35" s="6">
        <f>SUM(C35:G35)</f>
        <v>-723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.75">
      <c r="A36" s="14" t="s">
        <v>27</v>
      </c>
      <c r="B36" s="14"/>
      <c r="C36" s="3"/>
      <c r="D36" s="2"/>
      <c r="E36" s="2"/>
      <c r="F36" s="3"/>
      <c r="G36" s="3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3:29" ht="12.75">
      <c r="C37" s="25"/>
      <c r="D37" s="25"/>
      <c r="E37" s="25"/>
      <c r="F37" s="25"/>
      <c r="G37" s="25"/>
      <c r="H37" s="2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1" t="s">
        <v>78</v>
      </c>
      <c r="B38" s="1"/>
      <c r="C38" s="26">
        <f aca="true" t="shared" si="1" ref="C38:H38">+SUM(C31:C35)</f>
        <v>42202</v>
      </c>
      <c r="D38" s="26">
        <f t="shared" si="1"/>
        <v>4100</v>
      </c>
      <c r="E38" s="26">
        <f t="shared" si="1"/>
        <v>-3059</v>
      </c>
      <c r="F38" s="26">
        <f t="shared" si="1"/>
        <v>-45500</v>
      </c>
      <c r="G38" s="26">
        <f t="shared" si="1"/>
        <v>13132</v>
      </c>
      <c r="H38" s="26">
        <f t="shared" si="1"/>
        <v>10875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44" spans="1:11" ht="12.75" customHeight="1">
      <c r="A44" s="42" t="s">
        <v>56</v>
      </c>
      <c r="B44" s="42"/>
      <c r="C44" s="42"/>
      <c r="D44" s="42"/>
      <c r="E44" s="42"/>
      <c r="F44" s="42"/>
      <c r="G44" s="42"/>
      <c r="H44" s="42"/>
      <c r="I44" s="27"/>
      <c r="J44" s="27"/>
      <c r="K44" s="27"/>
    </row>
    <row r="45" spans="1:11" ht="12.75">
      <c r="A45" s="42"/>
      <c r="B45" s="42"/>
      <c r="C45" s="42"/>
      <c r="D45" s="42"/>
      <c r="E45" s="42"/>
      <c r="F45" s="42"/>
      <c r="G45" s="42"/>
      <c r="H45" s="42"/>
      <c r="I45" s="27"/>
      <c r="J45" s="27"/>
      <c r="K45" s="27"/>
    </row>
  </sheetData>
  <mergeCells count="1">
    <mergeCell ref="A44:H45"/>
  </mergeCells>
  <printOptions horizontalCentered="1"/>
  <pageMargins left="0.5" right="0.2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35.00390625" style="0" customWidth="1"/>
    <col min="3" max="3" width="4.140625" style="0" customWidth="1"/>
    <col min="4" max="4" width="14.28125" style="0" customWidth="1"/>
    <col min="5" max="5" width="6.28125" style="0" customWidth="1"/>
    <col min="6" max="6" width="14.28125" style="0" customWidth="1"/>
  </cols>
  <sheetData>
    <row r="1" ht="12.75">
      <c r="A1" s="1" t="s">
        <v>13</v>
      </c>
    </row>
    <row r="3" ht="12.75">
      <c r="A3" s="15" t="s">
        <v>79</v>
      </c>
    </row>
    <row r="4" ht="12.75">
      <c r="A4" s="16"/>
    </row>
    <row r="5" spans="4:6" ht="12.75">
      <c r="D5" s="2" t="s">
        <v>76</v>
      </c>
      <c r="E5" s="2"/>
      <c r="F5" s="2" t="s">
        <v>76</v>
      </c>
    </row>
    <row r="6" spans="4:6" ht="12.75">
      <c r="D6" s="36" t="s">
        <v>74</v>
      </c>
      <c r="E6" s="36"/>
      <c r="F6" s="36" t="s">
        <v>14</v>
      </c>
    </row>
    <row r="7" spans="4:6" ht="12.75">
      <c r="D7" s="2" t="s">
        <v>15</v>
      </c>
      <c r="E7" s="2"/>
      <c r="F7" s="2" t="s">
        <v>15</v>
      </c>
    </row>
    <row r="9" spans="4:5" ht="12.75">
      <c r="D9" s="6"/>
      <c r="E9" s="2"/>
    </row>
    <row r="10" spans="1:6" ht="12.75" customHeight="1">
      <c r="A10" s="10" t="s">
        <v>64</v>
      </c>
      <c r="D10" s="11">
        <v>3592</v>
      </c>
      <c r="E10" s="2"/>
      <c r="F10" s="5">
        <v>4342</v>
      </c>
    </row>
    <row r="11" spans="1:6" ht="12.75">
      <c r="A11" s="10"/>
      <c r="D11" s="6"/>
      <c r="E11" s="2"/>
      <c r="F11" s="5"/>
    </row>
    <row r="12" spans="1:6" ht="12.75" customHeight="1">
      <c r="A12" s="10" t="s">
        <v>65</v>
      </c>
      <c r="D12" s="11">
        <v>7494</v>
      </c>
      <c r="E12" s="2"/>
      <c r="F12" s="5">
        <v>747</v>
      </c>
    </row>
    <row r="13" spans="1:6" ht="12.75">
      <c r="A13" s="10"/>
      <c r="D13" s="6"/>
      <c r="E13" s="2"/>
      <c r="F13" s="5"/>
    </row>
    <row r="14" spans="1:6" ht="12.75" customHeight="1">
      <c r="A14" s="10" t="s">
        <v>66</v>
      </c>
      <c r="D14" s="7">
        <v>-5891</v>
      </c>
      <c r="E14" s="2"/>
      <c r="F14" s="40">
        <v>-15617</v>
      </c>
    </row>
    <row r="15" spans="1:6" ht="12.75">
      <c r="A15" s="10"/>
      <c r="D15" s="6"/>
      <c r="E15" s="2"/>
      <c r="F15" s="5"/>
    </row>
    <row r="16" spans="1:6" ht="12.75">
      <c r="A16" s="10" t="s">
        <v>62</v>
      </c>
      <c r="D16" s="6">
        <f>SUM(D10:D15)</f>
        <v>5195</v>
      </c>
      <c r="E16" s="2"/>
      <c r="F16" s="6">
        <f>SUM(F10:F15)</f>
        <v>-10528</v>
      </c>
    </row>
    <row r="17" spans="1:6" ht="12.75">
      <c r="A17" s="10"/>
      <c r="D17" s="6"/>
      <c r="E17" s="2"/>
      <c r="F17" s="5"/>
    </row>
    <row r="18" spans="1:6" ht="12.75">
      <c r="A18" s="10" t="s">
        <v>85</v>
      </c>
      <c r="D18" s="6">
        <v>-27327</v>
      </c>
      <c r="E18" s="2"/>
      <c r="F18" s="5">
        <v>-16799</v>
      </c>
    </row>
    <row r="19" spans="1:6" ht="12.75">
      <c r="A19" s="10"/>
      <c r="D19" s="7"/>
      <c r="E19" s="2"/>
      <c r="F19" s="40"/>
    </row>
    <row r="20" spans="1:6" ht="13.5" thickBot="1">
      <c r="A20" s="10" t="s">
        <v>86</v>
      </c>
      <c r="D20" s="13">
        <f>SUM(D16:D19)</f>
        <v>-22132</v>
      </c>
      <c r="E20" s="2"/>
      <c r="F20" s="13">
        <f>SUM(F16:F19)</f>
        <v>-27327</v>
      </c>
    </row>
    <row r="21" spans="1:5" ht="12.75">
      <c r="A21" s="1"/>
      <c r="D21" s="11"/>
      <c r="E21" s="2"/>
    </row>
    <row r="22" spans="1:5" ht="12.75">
      <c r="A22" s="1"/>
      <c r="D22" s="11"/>
      <c r="E22" s="2"/>
    </row>
    <row r="23" spans="1:5" ht="12.75">
      <c r="A23" s="1"/>
      <c r="D23" s="11"/>
      <c r="E23" s="2"/>
    </row>
    <row r="24" spans="1:5" ht="12.75">
      <c r="A24" s="1"/>
      <c r="D24" s="11"/>
      <c r="E24" s="2"/>
    </row>
    <row r="25" spans="1:5" ht="12.75">
      <c r="A25" s="1"/>
      <c r="D25" s="11"/>
      <c r="E25" s="2"/>
    </row>
    <row r="26" spans="1:5" ht="12.75">
      <c r="A26" s="1"/>
      <c r="D26" s="11"/>
      <c r="E26" s="2"/>
    </row>
    <row r="27" spans="1:5" ht="12.75">
      <c r="A27" s="1"/>
      <c r="D27" s="11"/>
      <c r="E27" s="2"/>
    </row>
    <row r="28" spans="1:5" ht="12.75">
      <c r="A28" s="1"/>
      <c r="D28" s="11"/>
      <c r="E28" s="2"/>
    </row>
    <row r="29" spans="1:5" ht="12.75">
      <c r="A29" s="1"/>
      <c r="D29" s="11"/>
      <c r="E29" s="2"/>
    </row>
    <row r="30" ht="12.75">
      <c r="D30" s="5"/>
    </row>
    <row r="33" spans="1:6" ht="27.75" customHeight="1">
      <c r="A33" s="46" t="s">
        <v>57</v>
      </c>
      <c r="B33" s="46"/>
      <c r="C33" s="46"/>
      <c r="D33" s="46"/>
      <c r="E33" s="46"/>
      <c r="F33" s="46"/>
    </row>
    <row r="34" spans="1:5" ht="12.75">
      <c r="A34" s="41"/>
      <c r="B34" s="41"/>
      <c r="C34" s="41"/>
      <c r="D34" s="41"/>
      <c r="E34" s="41"/>
    </row>
  </sheetData>
  <mergeCells count="1">
    <mergeCell ref="A33:F33"/>
  </mergeCells>
  <printOptions horizontalCentered="1"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Kent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Kent (M) Bhd</dc:creator>
  <cp:keywords/>
  <dc:description/>
  <cp:lastModifiedBy>Emily Wong</cp:lastModifiedBy>
  <cp:lastPrinted>2003-03-13T08:07:48Z</cp:lastPrinted>
  <dcterms:created xsi:type="dcterms:W3CDTF">2002-09-16T03:21:16Z</dcterms:created>
  <dcterms:modified xsi:type="dcterms:W3CDTF">2002-11-24T17:35:42Z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